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VK Cad\2020\20-04 Splašková kanalizace v ul. Pardubická Albrechtice\"/>
    </mc:Choice>
  </mc:AlternateContent>
  <bookViews>
    <workbookView xWindow="0" yWindow="0" windowWidth="0" windowHeight="0"/>
  </bookViews>
  <sheets>
    <sheet name="Rekapitulace stavby" sheetId="1" r:id="rId1"/>
    <sheet name="SO 01 - Gravitační kanali..." sheetId="2" r:id="rId2"/>
    <sheet name="SO 02 - Tlaková kanalizace" sheetId="3" r:id="rId3"/>
    <sheet name="SO 03 - Veřejná část grav...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Gravitační kanali...'!$C$87:$K$425</definedName>
    <definedName name="_xlnm.Print_Area" localSheetId="1">'SO 01 - Gravitační kanali...'!$C$4:$J$39,'SO 01 - Gravitační kanali...'!$C$45:$J$69,'SO 01 - Gravitační kanali...'!$C$75:$K$425</definedName>
    <definedName name="_xlnm.Print_Titles" localSheetId="1">'SO 01 - Gravitační kanali...'!$87:$87</definedName>
    <definedName name="_xlnm._FilterDatabase" localSheetId="2" hidden="1">'SO 02 - Tlaková kanalizace'!$C$86:$K$488</definedName>
    <definedName name="_xlnm.Print_Area" localSheetId="2">'SO 02 - Tlaková kanalizace'!$C$4:$J$39,'SO 02 - Tlaková kanalizace'!$C$45:$J$68,'SO 02 - Tlaková kanalizace'!$C$74:$K$488</definedName>
    <definedName name="_xlnm.Print_Titles" localSheetId="2">'SO 02 - Tlaková kanalizace'!$86:$86</definedName>
    <definedName name="_xlnm._FilterDatabase" localSheetId="3" hidden="1">'SO 03 - Veřejná část grav...'!$C$86:$K$319</definedName>
    <definedName name="_xlnm.Print_Area" localSheetId="3">'SO 03 - Veřejná část grav...'!$C$4:$J$39,'SO 03 - Veřejná část grav...'!$C$45:$J$68,'SO 03 - Veřejná část grav...'!$C$74:$K$319</definedName>
    <definedName name="_xlnm.Print_Titles" localSheetId="3">'SO 03 - Veřejná část grav...'!$86:$86</definedName>
    <definedName name="_xlnm._FilterDatabase" localSheetId="4" hidden="1">'VON - Vedlejší a ostatní ...'!$C$79:$K$118</definedName>
    <definedName name="_xlnm.Print_Area" localSheetId="4">'VON - Vedlejší a ostatní ...'!$C$4:$J$39,'VON - Vedlejší a ostatní ...'!$C$45:$J$61,'VON - Vedlejší a ostatní ...'!$C$67:$K$118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55"/>
  <c r="J17"/>
  <c r="J12"/>
  <c r="J52"/>
  <c r="E7"/>
  <c r="E70"/>
  <c i="4" r="J37"/>
  <c r="J36"/>
  <c i="1" r="AY57"/>
  <c i="4" r="J35"/>
  <c i="1" r="AX57"/>
  <c i="4" r="BI318"/>
  <c r="BH318"/>
  <c r="BG318"/>
  <c r="BF318"/>
  <c r="T318"/>
  <c r="T317"/>
  <c r="R318"/>
  <c r="R317"/>
  <c r="P318"/>
  <c r="P317"/>
  <c r="BI314"/>
  <c r="BH314"/>
  <c r="BG314"/>
  <c r="BF314"/>
  <c r="T314"/>
  <c r="R314"/>
  <c r="P314"/>
  <c r="BI311"/>
  <c r="BH311"/>
  <c r="BG311"/>
  <c r="BF311"/>
  <c r="T311"/>
  <c r="R311"/>
  <c r="P311"/>
  <c r="BI306"/>
  <c r="BH306"/>
  <c r="BG306"/>
  <c r="BF306"/>
  <c r="T306"/>
  <c r="R306"/>
  <c r="P306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R173"/>
  <c r="P173"/>
  <c r="BI170"/>
  <c r="BH170"/>
  <c r="BG170"/>
  <c r="BF170"/>
  <c r="T170"/>
  <c r="R170"/>
  <c r="P170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84"/>
  <c r="J17"/>
  <c r="J12"/>
  <c r="J52"/>
  <c r="E7"/>
  <c r="E77"/>
  <c i="3" r="J37"/>
  <c r="J36"/>
  <c i="1" r="AY56"/>
  <c i="3" r="J35"/>
  <c i="1" r="AX56"/>
  <c i="3" r="BI487"/>
  <c r="BH487"/>
  <c r="BG487"/>
  <c r="BF487"/>
  <c r="T487"/>
  <c r="T486"/>
  <c r="R487"/>
  <c r="R486"/>
  <c r="P487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67"/>
  <c r="BH467"/>
  <c r="BG467"/>
  <c r="BF467"/>
  <c r="T467"/>
  <c r="R467"/>
  <c r="P467"/>
  <c r="BI462"/>
  <c r="BH462"/>
  <c r="BG462"/>
  <c r="BF462"/>
  <c r="T462"/>
  <c r="R462"/>
  <c r="P462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09"/>
  <c r="BH409"/>
  <c r="BG409"/>
  <c r="BF409"/>
  <c r="T409"/>
  <c r="R409"/>
  <c r="P409"/>
  <c r="BI408"/>
  <c r="BH408"/>
  <c r="BG408"/>
  <c r="BF408"/>
  <c r="T408"/>
  <c r="R408"/>
  <c r="P408"/>
  <c r="BI404"/>
  <c r="BH404"/>
  <c r="BG404"/>
  <c r="BF404"/>
  <c r="T404"/>
  <c r="R404"/>
  <c r="P404"/>
  <c r="BI403"/>
  <c r="BH403"/>
  <c r="BG403"/>
  <c r="BF403"/>
  <c r="T403"/>
  <c r="R403"/>
  <c r="P403"/>
  <c r="BI399"/>
  <c r="BH399"/>
  <c r="BG399"/>
  <c r="BF399"/>
  <c r="T399"/>
  <c r="R399"/>
  <c r="P399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80"/>
  <c r="BH380"/>
  <c r="BG380"/>
  <c r="BF380"/>
  <c r="T380"/>
  <c r="R380"/>
  <c r="P380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R270"/>
  <c r="P270"/>
  <c r="BI264"/>
  <c r="BH264"/>
  <c r="BG264"/>
  <c r="BF264"/>
  <c r="T264"/>
  <c r="R264"/>
  <c r="P264"/>
  <c r="BI259"/>
  <c r="BH259"/>
  <c r="BG259"/>
  <c r="BF259"/>
  <c r="T259"/>
  <c r="R259"/>
  <c r="P259"/>
  <c r="BI253"/>
  <c r="BH253"/>
  <c r="BG253"/>
  <c r="BF253"/>
  <c r="T253"/>
  <c r="R253"/>
  <c r="P253"/>
  <c r="BI247"/>
  <c r="BH247"/>
  <c r="BG247"/>
  <c r="BF247"/>
  <c r="T247"/>
  <c r="R247"/>
  <c r="P247"/>
  <c r="BI240"/>
  <c r="BH240"/>
  <c r="BG240"/>
  <c r="BF240"/>
  <c r="T240"/>
  <c r="R240"/>
  <c r="P240"/>
  <c r="BI237"/>
  <c r="BH237"/>
  <c r="BG237"/>
  <c r="BF237"/>
  <c r="T237"/>
  <c r="R237"/>
  <c r="P237"/>
  <c r="BI226"/>
  <c r="BH226"/>
  <c r="BG226"/>
  <c r="BF226"/>
  <c r="T226"/>
  <c r="R226"/>
  <c r="P226"/>
  <c r="BI223"/>
  <c r="BH223"/>
  <c r="BG223"/>
  <c r="BF223"/>
  <c r="T223"/>
  <c r="R223"/>
  <c r="P223"/>
  <c r="BI216"/>
  <c r="BH216"/>
  <c r="BG216"/>
  <c r="BF216"/>
  <c r="T216"/>
  <c r="R216"/>
  <c r="P216"/>
  <c r="BI213"/>
  <c r="BH213"/>
  <c r="BG213"/>
  <c r="BF213"/>
  <c r="T213"/>
  <c r="R213"/>
  <c r="P213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5"/>
  <c r="BH185"/>
  <c r="BG185"/>
  <c r="BF185"/>
  <c r="T185"/>
  <c r="R185"/>
  <c r="P185"/>
  <c r="BI177"/>
  <c r="BH177"/>
  <c r="BG177"/>
  <c r="BF177"/>
  <c r="T177"/>
  <c r="R177"/>
  <c r="P177"/>
  <c r="BI169"/>
  <c r="BH169"/>
  <c r="BG169"/>
  <c r="BF169"/>
  <c r="T169"/>
  <c r="R169"/>
  <c r="P169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R120"/>
  <c r="P120"/>
  <c r="BI114"/>
  <c r="BH114"/>
  <c r="BG114"/>
  <c r="BF114"/>
  <c r="T114"/>
  <c r="R114"/>
  <c r="P114"/>
  <c r="BI110"/>
  <c r="BH110"/>
  <c r="BG110"/>
  <c r="BF110"/>
  <c r="T110"/>
  <c r="R110"/>
  <c r="P110"/>
  <c r="BI104"/>
  <c r="BH104"/>
  <c r="BG104"/>
  <c r="BF104"/>
  <c r="T104"/>
  <c r="R104"/>
  <c r="P104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52"/>
  <c r="E7"/>
  <c r="E77"/>
  <c i="2" r="J37"/>
  <c r="J36"/>
  <c i="1" r="AY55"/>
  <c i="2" r="J35"/>
  <c i="1" r="AX55"/>
  <c i="2" r="BI424"/>
  <c r="BH424"/>
  <c r="BG424"/>
  <c r="BF424"/>
  <c r="T424"/>
  <c r="T423"/>
  <c r="R424"/>
  <c r="R423"/>
  <c r="P424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93"/>
  <c r="BH393"/>
  <c r="BG393"/>
  <c r="BF393"/>
  <c r="T393"/>
  <c r="R393"/>
  <c r="P393"/>
  <c r="BI390"/>
  <c r="BH390"/>
  <c r="BG390"/>
  <c r="BF390"/>
  <c r="T390"/>
  <c r="R390"/>
  <c r="P390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R316"/>
  <c r="P316"/>
  <c r="BI315"/>
  <c r="BH315"/>
  <c r="BG315"/>
  <c r="BF315"/>
  <c r="T315"/>
  <c r="R315"/>
  <c r="P315"/>
  <c r="BI311"/>
  <c r="BH311"/>
  <c r="BG311"/>
  <c r="BF311"/>
  <c r="T311"/>
  <c r="R311"/>
  <c r="P311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0"/>
  <c r="BH240"/>
  <c r="BG240"/>
  <c r="BF240"/>
  <c r="T240"/>
  <c r="R240"/>
  <c r="P240"/>
  <c r="BI235"/>
  <c r="BH235"/>
  <c r="BG235"/>
  <c r="BF235"/>
  <c r="T235"/>
  <c r="R235"/>
  <c r="P235"/>
  <c r="BI232"/>
  <c r="BH232"/>
  <c r="BG232"/>
  <c r="BF232"/>
  <c r="T232"/>
  <c r="T231"/>
  <c r="R232"/>
  <c r="R231"/>
  <c r="P232"/>
  <c r="P231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200"/>
  <c r="BH200"/>
  <c r="BG200"/>
  <c r="BF200"/>
  <c r="T200"/>
  <c r="R200"/>
  <c r="P200"/>
  <c r="BI194"/>
  <c r="BH194"/>
  <c r="BG194"/>
  <c r="BF194"/>
  <c r="T194"/>
  <c r="R194"/>
  <c r="P194"/>
  <c r="BI191"/>
  <c r="BH191"/>
  <c r="BG191"/>
  <c r="BF191"/>
  <c r="T191"/>
  <c r="R191"/>
  <c r="P191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1" r="L50"/>
  <c r="AM50"/>
  <c r="AM49"/>
  <c r="L49"/>
  <c r="AM47"/>
  <c r="L47"/>
  <c r="L45"/>
  <c r="L44"/>
  <c i="5" r="BK118"/>
  <c i="4" r="BK298"/>
  <c r="J288"/>
  <c r="BK274"/>
  <c r="J268"/>
  <c r="BK262"/>
  <c r="J256"/>
  <c r="BK243"/>
  <c r="J228"/>
  <c r="J218"/>
  <c r="J205"/>
  <c r="BK200"/>
  <c r="J183"/>
  <c r="J173"/>
  <c r="BK163"/>
  <c r="J155"/>
  <c r="BK147"/>
  <c r="BK111"/>
  <c r="J102"/>
  <c r="J94"/>
  <c i="3" r="J483"/>
  <c i="5" r="BK116"/>
  <c r="BK114"/>
  <c r="J109"/>
  <c r="J108"/>
  <c r="J105"/>
  <c r="J83"/>
  <c i="4" r="J314"/>
  <c r="J306"/>
  <c r="BK288"/>
  <c r="BK281"/>
  <c r="J254"/>
  <c r="J246"/>
  <c r="J239"/>
  <c r="BK218"/>
  <c r="J209"/>
  <c r="J187"/>
  <c r="BK139"/>
  <c r="BK129"/>
  <c r="J121"/>
  <c r="BK115"/>
  <c i="3" r="BK483"/>
  <c r="J480"/>
  <c r="J474"/>
  <c r="J462"/>
  <c r="J448"/>
  <c r="J439"/>
  <c r="J434"/>
  <c r="J428"/>
  <c r="BK409"/>
  <c r="J404"/>
  <c r="BK399"/>
  <c r="BK394"/>
  <c r="J387"/>
  <c r="J380"/>
  <c r="BK375"/>
  <c r="J368"/>
  <c r="J358"/>
  <c r="J351"/>
  <c r="J343"/>
  <c r="J332"/>
  <c r="J319"/>
  <c r="BK315"/>
  <c r="J305"/>
  <c r="J295"/>
  <c r="BK286"/>
  <c r="BK279"/>
  <c r="J272"/>
  <c r="J264"/>
  <c r="J259"/>
  <c r="J247"/>
  <c r="J237"/>
  <c r="BK213"/>
  <c r="BK201"/>
  <c r="BK193"/>
  <c r="BK177"/>
  <c r="BK162"/>
  <c r="J154"/>
  <c r="J148"/>
  <c r="J138"/>
  <c r="J114"/>
  <c r="J104"/>
  <c r="J90"/>
  <c i="2" r="J414"/>
  <c r="J403"/>
  <c r="J394"/>
  <c r="J386"/>
  <c r="BK380"/>
  <c r="J374"/>
  <c r="J368"/>
  <c r="J357"/>
  <c r="J350"/>
  <c r="J329"/>
  <c r="BK320"/>
  <c r="J316"/>
  <c r="BK311"/>
  <c r="BK306"/>
  <c r="J300"/>
  <c r="J293"/>
  <c r="J279"/>
  <c r="J272"/>
  <c r="BK263"/>
  <c r="J253"/>
  <c r="BK247"/>
  <c r="BK232"/>
  <c r="J226"/>
  <c r="BK216"/>
  <c r="BK200"/>
  <c r="BK184"/>
  <c r="J176"/>
  <c r="J173"/>
  <c r="J150"/>
  <c r="BK142"/>
  <c r="J134"/>
  <c r="J122"/>
  <c r="J116"/>
  <c r="BK106"/>
  <c r="BK99"/>
  <c r="J91"/>
  <c i="5" r="J117"/>
  <c r="J116"/>
  <c r="BK115"/>
  <c r="J114"/>
  <c r="BK110"/>
  <c r="J110"/>
  <c r="BK102"/>
  <c r="J97"/>
  <c r="J86"/>
  <c r="J102"/>
  <c r="BK93"/>
  <c r="BK86"/>
  <c r="BK82"/>
  <c i="4" r="BK314"/>
  <c r="BK306"/>
  <c r="J298"/>
  <c r="BK284"/>
  <c r="BK279"/>
  <c r="J274"/>
  <c r="BK268"/>
  <c r="J262"/>
  <c r="J260"/>
  <c r="BK254"/>
  <c r="BK249"/>
  <c r="BK239"/>
  <c r="BK232"/>
  <c r="J224"/>
  <c r="BK214"/>
  <c r="J200"/>
  <c r="J190"/>
  <c r="BK183"/>
  <c r="BK173"/>
  <c r="J163"/>
  <c r="BK155"/>
  <c r="J147"/>
  <c r="J139"/>
  <c r="J129"/>
  <c r="BK121"/>
  <c r="J111"/>
  <c r="BK102"/>
  <c r="BK94"/>
  <c i="3" r="BK487"/>
  <c r="J477"/>
  <c r="BK467"/>
  <c r="BK457"/>
  <c r="BK451"/>
  <c r="BK445"/>
  <c r="BK436"/>
  <c r="BK431"/>
  <c r="J430"/>
  <c r="BK421"/>
  <c r="BK418"/>
  <c r="BK415"/>
  <c r="BK408"/>
  <c r="BK403"/>
  <c r="J398"/>
  <c r="BK391"/>
  <c r="BK384"/>
  <c r="BK379"/>
  <c r="J372"/>
  <c r="BK365"/>
  <c r="J361"/>
  <c r="J354"/>
  <c r="BK347"/>
  <c r="J337"/>
  <c r="BK327"/>
  <c r="BK319"/>
  <c r="BK310"/>
  <c r="J299"/>
  <c r="BK290"/>
  <c r="J282"/>
  <c r="BK276"/>
  <c r="BK270"/>
  <c r="BK253"/>
  <c r="BK247"/>
  <c r="BK237"/>
  <c r="J226"/>
  <c r="BK216"/>
  <c r="J205"/>
  <c r="J193"/>
  <c r="J177"/>
  <c r="J162"/>
  <c r="BK154"/>
  <c r="J145"/>
  <c r="J142"/>
  <c r="BK134"/>
  <c r="BK128"/>
  <c r="BK125"/>
  <c r="BK120"/>
  <c r="BK114"/>
  <c r="BK104"/>
  <c r="BK94"/>
  <c i="2" r="BK424"/>
  <c r="BK420"/>
  <c r="BK417"/>
  <c r="BK414"/>
  <c r="BK408"/>
  <c r="BK403"/>
  <c r="J398"/>
  <c r="J393"/>
  <c r="J390"/>
  <c r="BK386"/>
  <c r="J380"/>
  <c r="BK374"/>
  <c r="BK368"/>
  <c r="J364"/>
  <c r="J361"/>
  <c r="J353"/>
  <c r="BK347"/>
  <c r="BK344"/>
  <c r="BK337"/>
  <c r="BK335"/>
  <c r="J332"/>
  <c r="J323"/>
  <c r="BK316"/>
  <c r="J311"/>
  <c r="J306"/>
  <c r="BK300"/>
  <c r="BK293"/>
  <c r="BK285"/>
  <c r="BK282"/>
  <c r="BK275"/>
  <c r="BK268"/>
  <c r="J263"/>
  <c r="J260"/>
  <c r="BK253"/>
  <c r="J247"/>
  <c r="J235"/>
  <c r="J229"/>
  <c r="BK222"/>
  <c r="BK220"/>
  <c r="J210"/>
  <c r="J204"/>
  <c r="BK194"/>
  <c r="J191"/>
  <c r="BK181"/>
  <c r="BK166"/>
  <c r="BK162"/>
  <c r="J158"/>
  <c r="J154"/>
  <c r="BK150"/>
  <c r="J142"/>
  <c r="BK134"/>
  <c r="BK122"/>
  <c r="BK116"/>
  <c r="J106"/>
  <c r="J99"/>
  <c r="BK91"/>
  <c i="4" r="J318"/>
  <c r="BK293"/>
  <c r="BK276"/>
  <c r="J271"/>
  <c r="J266"/>
  <c r="BK260"/>
  <c r="BK246"/>
  <c r="BK236"/>
  <c r="J232"/>
  <c r="BK224"/>
  <c r="BK209"/>
  <c r="J197"/>
  <c r="BK179"/>
  <c r="J170"/>
  <c r="J160"/>
  <c r="BK152"/>
  <c r="J115"/>
  <c r="J107"/>
  <c r="BK98"/>
  <c r="J90"/>
  <c i="5" r="J118"/>
  <c r="J115"/>
  <c r="BK109"/>
  <c r="BK108"/>
  <c r="BK105"/>
  <c r="J93"/>
  <c r="J82"/>
  <c i="4" r="J311"/>
  <c r="BK303"/>
  <c r="J284"/>
  <c r="J279"/>
  <c r="BK251"/>
  <c r="J243"/>
  <c r="BK221"/>
  <c r="J214"/>
  <c r="BK190"/>
  <c r="J143"/>
  <c r="BK135"/>
  <c r="BK126"/>
  <c r="J118"/>
  <c i="3" r="J487"/>
  <c r="BK480"/>
  <c r="BK477"/>
  <c r="J467"/>
  <c r="BK454"/>
  <c r="J451"/>
  <c r="J445"/>
  <c r="J436"/>
  <c r="J431"/>
  <c r="J415"/>
  <c r="J408"/>
  <c r="J403"/>
  <c r="BK398"/>
  <c r="J391"/>
  <c r="J384"/>
  <c r="J379"/>
  <c r="BK372"/>
  <c r="BK361"/>
  <c r="BK354"/>
  <c r="J347"/>
  <c r="BK337"/>
  <c r="J327"/>
  <c r="J323"/>
  <c r="J310"/>
  <c r="BK299"/>
  <c r="J290"/>
  <c r="BK282"/>
  <c r="J276"/>
  <c r="J270"/>
  <c r="J253"/>
  <c r="J240"/>
  <c r="J223"/>
  <c r="BK205"/>
  <c r="J197"/>
  <c r="J185"/>
  <c r="BK169"/>
  <c r="J157"/>
  <c r="BK145"/>
  <c r="J128"/>
  <c r="J110"/>
  <c r="J98"/>
  <c r="J94"/>
  <c i="2" r="J411"/>
  <c r="BK394"/>
  <c r="J389"/>
  <c r="J383"/>
  <c r="BK377"/>
  <c r="BK371"/>
  <c r="BK361"/>
  <c r="BK353"/>
  <c r="J335"/>
  <c r="BK323"/>
  <c r="J315"/>
  <c r="BK310"/>
  <c r="J304"/>
  <c r="BK297"/>
  <c r="J289"/>
  <c r="J282"/>
  <c r="J275"/>
  <c r="J256"/>
  <c r="J250"/>
  <c r="J240"/>
  <c r="BK235"/>
  <c r="BK229"/>
  <c r="J220"/>
  <c r="J216"/>
  <c r="BK191"/>
  <c r="J181"/>
  <c r="BK173"/>
  <c r="J162"/>
  <c r="BK146"/>
  <c r="BK138"/>
  <c r="BK130"/>
  <c r="J119"/>
  <c r="BK110"/>
  <c r="J102"/>
  <c r="J95"/>
  <c i="1" r="AS54"/>
  <c i="5" r="J89"/>
  <c r="BK117"/>
  <c r="BK97"/>
  <c r="BK89"/>
  <c r="BK83"/>
  <c i="4" r="BK318"/>
  <c r="BK311"/>
  <c r="J303"/>
  <c r="J293"/>
  <c r="J281"/>
  <c r="J276"/>
  <c r="BK271"/>
  <c r="BK266"/>
  <c r="BK256"/>
  <c r="J251"/>
  <c r="J249"/>
  <c r="J236"/>
  <c r="BK228"/>
  <c r="J221"/>
  <c r="BK205"/>
  <c r="BK197"/>
  <c r="BK187"/>
  <c r="J179"/>
  <c r="BK170"/>
  <c r="BK160"/>
  <c r="J152"/>
  <c r="BK143"/>
  <c r="J135"/>
  <c r="J126"/>
  <c r="BK118"/>
  <c r="BK107"/>
  <c r="J98"/>
  <c r="BK90"/>
  <c i="3" r="BK474"/>
  <c r="BK462"/>
  <c r="J457"/>
  <c r="J454"/>
  <c r="BK448"/>
  <c r="BK439"/>
  <c r="BK434"/>
  <c r="BK430"/>
  <c r="BK428"/>
  <c r="J421"/>
  <c r="J418"/>
  <c r="J409"/>
  <c r="BK404"/>
  <c r="J399"/>
  <c r="J394"/>
  <c r="BK387"/>
  <c r="BK380"/>
  <c r="J375"/>
  <c r="BK368"/>
  <c r="J365"/>
  <c r="BK358"/>
  <c r="BK351"/>
  <c r="BK343"/>
  <c r="BK332"/>
  <c r="BK323"/>
  <c r="J315"/>
  <c r="BK305"/>
  <c r="BK295"/>
  <c r="J286"/>
  <c r="J279"/>
  <c r="BK272"/>
  <c r="BK264"/>
  <c r="BK259"/>
  <c r="BK240"/>
  <c r="BK226"/>
  <c r="BK223"/>
  <c r="J216"/>
  <c r="J213"/>
  <c r="J201"/>
  <c r="BK197"/>
  <c r="BK185"/>
  <c r="J169"/>
  <c r="BK157"/>
  <c r="BK148"/>
  <c r="BK142"/>
  <c r="BK138"/>
  <c r="J134"/>
  <c r="J125"/>
  <c r="J120"/>
  <c r="BK110"/>
  <c r="BK98"/>
  <c r="BK90"/>
  <c i="2" r="J424"/>
  <c r="J420"/>
  <c r="J417"/>
  <c r="BK411"/>
  <c r="J408"/>
  <c r="BK398"/>
  <c r="BK393"/>
  <c r="BK390"/>
  <c r="BK389"/>
  <c r="BK383"/>
  <c r="J377"/>
  <c r="J371"/>
  <c r="BK364"/>
  <c r="BK357"/>
  <c r="BK350"/>
  <c r="J347"/>
  <c r="J344"/>
  <c r="J337"/>
  <c r="BK332"/>
  <c r="BK329"/>
  <c r="J320"/>
  <c r="BK315"/>
  <c r="J310"/>
  <c r="BK304"/>
  <c r="J297"/>
  <c r="BK289"/>
  <c r="J285"/>
  <c r="BK279"/>
  <c r="BK272"/>
  <c r="J268"/>
  <c r="BK260"/>
  <c r="BK256"/>
  <c r="BK250"/>
  <c r="BK240"/>
  <c r="J232"/>
  <c r="BK226"/>
  <c r="J222"/>
  <c r="BK210"/>
  <c r="BK204"/>
  <c r="J200"/>
  <c r="J194"/>
  <c r="J184"/>
  <c r="BK176"/>
  <c r="J166"/>
  <c r="BK158"/>
  <c r="BK154"/>
  <c r="J146"/>
  <c r="J138"/>
  <c r="J130"/>
  <c r="BK119"/>
  <c r="J110"/>
  <c r="BK102"/>
  <c r="BK95"/>
  <c l="1" r="P90"/>
  <c r="T90"/>
  <c r="P234"/>
  <c r="T234"/>
  <c r="BK267"/>
  <c r="J267"/>
  <c r="J64"/>
  <c r="R267"/>
  <c r="T267"/>
  <c r="P299"/>
  <c r="R299"/>
  <c r="BK382"/>
  <c r="J382"/>
  <c r="J66"/>
  <c r="R382"/>
  <c r="BK397"/>
  <c r="J397"/>
  <c r="J67"/>
  <c r="P397"/>
  <c r="T397"/>
  <c i="3" r="BK89"/>
  <c r="R89"/>
  <c r="BK281"/>
  <c r="J281"/>
  <c r="J62"/>
  <c r="P281"/>
  <c r="T281"/>
  <c r="P294"/>
  <c r="BK360"/>
  <c r="J360"/>
  <c r="J64"/>
  <c r="T360"/>
  <c r="P427"/>
  <c r="BK456"/>
  <c r="J456"/>
  <c r="J66"/>
  <c r="P456"/>
  <c i="4" r="BK89"/>
  <c r="R89"/>
  <c r="P204"/>
  <c r="T204"/>
  <c r="BK245"/>
  <c r="J245"/>
  <c r="J64"/>
  <c r="R245"/>
  <c r="P270"/>
  <c i="5" r="BK81"/>
  <c r="BK80"/>
  <c r="J80"/>
  <c r="J59"/>
  <c r="R81"/>
  <c r="R80"/>
  <c i="2" r="BK90"/>
  <c r="J90"/>
  <c r="J61"/>
  <c r="R90"/>
  <c r="BK234"/>
  <c r="J234"/>
  <c r="J63"/>
  <c r="R234"/>
  <c r="P267"/>
  <c r="BK299"/>
  <c r="J299"/>
  <c r="J65"/>
  <c r="T299"/>
  <c r="P382"/>
  <c r="T382"/>
  <c r="R397"/>
  <c i="3" r="T89"/>
  <c r="R281"/>
  <c r="R294"/>
  <c r="P360"/>
  <c r="BK427"/>
  <c r="J427"/>
  <c r="J65"/>
  <c r="T427"/>
  <c r="R456"/>
  <c i="4" r="T89"/>
  <c r="R204"/>
  <c r="P245"/>
  <c r="T245"/>
  <c r="BK270"/>
  <c r="J270"/>
  <c r="J65"/>
  <c r="R270"/>
  <c r="T270"/>
  <c r="BK287"/>
  <c r="J287"/>
  <c r="J66"/>
  <c r="P287"/>
  <c r="R287"/>
  <c r="T287"/>
  <c i="5" r="P81"/>
  <c r="P80"/>
  <c i="1" r="AU58"/>
  <c i="3" r="P89"/>
  <c r="P88"/>
  <c r="P87"/>
  <c i="1" r="AU56"/>
  <c i="3" r="BK294"/>
  <c r="J294"/>
  <c r="J63"/>
  <c r="T294"/>
  <c r="R360"/>
  <c r="R427"/>
  <c r="T456"/>
  <c i="4" r="P89"/>
  <c r="P88"/>
  <c r="P87"/>
  <c i="1" r="AU57"/>
  <c i="4" r="BK204"/>
  <c r="J204"/>
  <c r="J63"/>
  <c i="5" r="T81"/>
  <c r="T80"/>
  <c i="2" r="J52"/>
  <c r="F55"/>
  <c r="J55"/>
  <c r="BE91"/>
  <c r="BE95"/>
  <c r="BE110"/>
  <c r="BE116"/>
  <c r="BE119"/>
  <c r="BE122"/>
  <c r="BE130"/>
  <c r="BE138"/>
  <c r="BE146"/>
  <c r="BE158"/>
  <c r="BE162"/>
  <c r="BE166"/>
  <c r="BE173"/>
  <c r="BE191"/>
  <c r="BE194"/>
  <c r="BE200"/>
  <c r="BE204"/>
  <c r="BE216"/>
  <c r="BE220"/>
  <c r="BE222"/>
  <c r="BE226"/>
  <c r="BE229"/>
  <c r="BE232"/>
  <c r="BE235"/>
  <c r="BE240"/>
  <c r="BE247"/>
  <c r="BE250"/>
  <c r="BE256"/>
  <c r="BE268"/>
  <c r="BE275"/>
  <c r="BE279"/>
  <c r="BE282"/>
  <c r="BE289"/>
  <c r="BE297"/>
  <c r="BE300"/>
  <c r="BE310"/>
  <c r="BE311"/>
  <c r="BE315"/>
  <c r="BE320"/>
  <c r="BE323"/>
  <c r="BE335"/>
  <c r="BE347"/>
  <c r="BE350"/>
  <c r="BE353"/>
  <c r="BE357"/>
  <c r="BE361"/>
  <c r="BE368"/>
  <c r="BE371"/>
  <c r="BE374"/>
  <c r="BE377"/>
  <c r="BE380"/>
  <c r="BE383"/>
  <c r="BE389"/>
  <c r="BE390"/>
  <c r="BE393"/>
  <c r="BE408"/>
  <c r="BE411"/>
  <c r="BE414"/>
  <c r="BE417"/>
  <c r="BE420"/>
  <c r="BE424"/>
  <c r="BK231"/>
  <c r="J231"/>
  <c r="J62"/>
  <c i="3" r="E48"/>
  <c r="F55"/>
  <c r="J55"/>
  <c r="J81"/>
  <c r="BE98"/>
  <c r="BE104"/>
  <c r="BE114"/>
  <c r="BE120"/>
  <c r="BE128"/>
  <c r="BE138"/>
  <c r="BE145"/>
  <c r="BE154"/>
  <c r="BE193"/>
  <c r="BE213"/>
  <c r="BE223"/>
  <c r="BE237"/>
  <c r="BE259"/>
  <c r="BE264"/>
  <c r="BE279"/>
  <c r="BE286"/>
  <c r="BE290"/>
  <c r="BE299"/>
  <c r="BE310"/>
  <c r="BE315"/>
  <c r="BE337"/>
  <c r="BE343"/>
  <c r="BE351"/>
  <c r="BE354"/>
  <c r="BE358"/>
  <c r="BE361"/>
  <c r="BE375"/>
  <c r="BE380"/>
  <c r="BE387"/>
  <c r="BE391"/>
  <c r="BE398"/>
  <c r="BE399"/>
  <c r="BE408"/>
  <c r="BE409"/>
  <c r="BE415"/>
  <c r="BE418"/>
  <c r="BE428"/>
  <c r="BE430"/>
  <c r="BE431"/>
  <c r="BE434"/>
  <c r="BE436"/>
  <c r="BE445"/>
  <c r="BE454"/>
  <c r="BE467"/>
  <c r="BE483"/>
  <c r="BE487"/>
  <c r="BK486"/>
  <c r="J486"/>
  <c r="J67"/>
  <c i="4" r="E48"/>
  <c r="F55"/>
  <c r="J81"/>
  <c r="J84"/>
  <c r="BE98"/>
  <c r="BE107"/>
  <c r="BE115"/>
  <c r="BE143"/>
  <c r="BE152"/>
  <c r="BE155"/>
  <c r="BE170"/>
  <c r="BE183"/>
  <c r="BE187"/>
  <c r="BE190"/>
  <c r="BE197"/>
  <c r="BE200"/>
  <c r="BE205"/>
  <c r="BE209"/>
  <c r="BE218"/>
  <c r="BE221"/>
  <c r="BE236"/>
  <c r="BE239"/>
  <c r="BE243"/>
  <c r="BE246"/>
  <c r="BE251"/>
  <c r="BE262"/>
  <c r="BE268"/>
  <c r="BE274"/>
  <c r="BE276"/>
  <c r="BE284"/>
  <c r="BE288"/>
  <c r="BE298"/>
  <c r="BE303"/>
  <c r="BE314"/>
  <c r="BE318"/>
  <c r="BK199"/>
  <c r="J199"/>
  <c r="J62"/>
  <c i="5" r="J55"/>
  <c r="J74"/>
  <c r="F77"/>
  <c r="BE83"/>
  <c r="BE86"/>
  <c r="BE89"/>
  <c r="BE93"/>
  <c r="BE102"/>
  <c r="BE109"/>
  <c r="BE117"/>
  <c r="BE82"/>
  <c r="BE115"/>
  <c r="BE116"/>
  <c i="2" r="E48"/>
  <c r="BE99"/>
  <c r="BE102"/>
  <c r="BE106"/>
  <c r="BE134"/>
  <c r="BE142"/>
  <c r="BE150"/>
  <c r="BE154"/>
  <c r="BE176"/>
  <c r="BE181"/>
  <c r="BE184"/>
  <c r="BE210"/>
  <c r="BE253"/>
  <c r="BE260"/>
  <c r="BE263"/>
  <c r="BE272"/>
  <c r="BE285"/>
  <c r="BE293"/>
  <c r="BE304"/>
  <c r="BE306"/>
  <c r="BE316"/>
  <c r="BE329"/>
  <c r="BE332"/>
  <c r="BE337"/>
  <c r="BE344"/>
  <c r="BE364"/>
  <c r="BE386"/>
  <c r="BE394"/>
  <c r="BE398"/>
  <c r="BE403"/>
  <c r="BK423"/>
  <c r="J423"/>
  <c r="J68"/>
  <c i="3" r="BE90"/>
  <c r="BE94"/>
  <c r="BE110"/>
  <c r="BE125"/>
  <c r="BE134"/>
  <c r="BE142"/>
  <c r="BE148"/>
  <c r="BE157"/>
  <c r="BE162"/>
  <c r="BE169"/>
  <c r="BE177"/>
  <c r="BE185"/>
  <c r="BE197"/>
  <c r="BE201"/>
  <c r="BE205"/>
  <c r="BE216"/>
  <c r="BE226"/>
  <c r="BE240"/>
  <c r="BE247"/>
  <c r="BE253"/>
  <c r="BE270"/>
  <c r="BE272"/>
  <c r="BE276"/>
  <c r="BE282"/>
  <c r="BE295"/>
  <c r="BE305"/>
  <c r="BE319"/>
  <c r="BE323"/>
  <c r="BE327"/>
  <c r="BE332"/>
  <c r="BE347"/>
  <c r="BE365"/>
  <c r="BE368"/>
  <c r="BE372"/>
  <c r="BE379"/>
  <c r="BE384"/>
  <c r="BE394"/>
  <c r="BE403"/>
  <c r="BE404"/>
  <c r="BE421"/>
  <c r="BE439"/>
  <c r="BE448"/>
  <c r="BE451"/>
  <c r="BE457"/>
  <c r="BE462"/>
  <c r="BE474"/>
  <c r="BE477"/>
  <c r="BE480"/>
  <c i="4" r="BE90"/>
  <c r="BE94"/>
  <c r="BE102"/>
  <c r="BE111"/>
  <c r="BE147"/>
  <c r="BE160"/>
  <c r="BE163"/>
  <c r="BE173"/>
  <c r="BE179"/>
  <c r="BE224"/>
  <c r="BE228"/>
  <c r="BE232"/>
  <c r="BE256"/>
  <c r="BE260"/>
  <c r="BE266"/>
  <c r="BE271"/>
  <c r="BE293"/>
  <c r="BK317"/>
  <c r="J317"/>
  <c r="J67"/>
  <c i="5" r="E48"/>
  <c r="BE97"/>
  <c r="BE105"/>
  <c r="BE108"/>
  <c r="BE110"/>
  <c r="BE114"/>
  <c r="BE118"/>
  <c i="4" r="BE118"/>
  <c r="BE121"/>
  <c r="BE126"/>
  <c r="BE129"/>
  <c r="BE135"/>
  <c r="BE139"/>
  <c r="BE214"/>
  <c r="BE249"/>
  <c r="BE254"/>
  <c r="BE279"/>
  <c r="BE281"/>
  <c r="BE306"/>
  <c r="BE311"/>
  <c i="2" r="F34"/>
  <c i="1" r="BA55"/>
  <c i="4" r="F35"/>
  <c i="1" r="BB57"/>
  <c i="3" r="F37"/>
  <c i="1" r="BD56"/>
  <c i="3" r="J34"/>
  <c i="1" r="AW56"/>
  <c i="5" r="J34"/>
  <c i="1" r="AW58"/>
  <c i="5" r="F36"/>
  <c i="1" r="BC58"/>
  <c i="2" r="J34"/>
  <c i="1" r="AW55"/>
  <c i="2" r="F36"/>
  <c i="1" r="BC55"/>
  <c i="4" r="F36"/>
  <c i="1" r="BC57"/>
  <c i="4" r="F34"/>
  <c i="1" r="BA57"/>
  <c i="2" r="F35"/>
  <c i="1" r="BB55"/>
  <c i="2" r="F37"/>
  <c i="1" r="BD55"/>
  <c i="4" r="J34"/>
  <c i="1" r="AW57"/>
  <c i="5" r="F34"/>
  <c i="1" r="BA58"/>
  <c i="5" r="F37"/>
  <c i="1" r="BD58"/>
  <c i="3" r="F34"/>
  <c i="1" r="BA56"/>
  <c i="4" r="F37"/>
  <c i="1" r="BD57"/>
  <c i="3" r="F35"/>
  <c i="1" r="BB56"/>
  <c i="5" r="F35"/>
  <c i="1" r="BB58"/>
  <c i="3" r="F36"/>
  <c i="1" r="BC56"/>
  <c i="4" l="1" r="R88"/>
  <c r="R87"/>
  <c i="3" r="BK88"/>
  <c r="J88"/>
  <c r="J60"/>
  <c i="2" r="P89"/>
  <c r="P88"/>
  <c i="1" r="AU55"/>
  <c i="4" r="T88"/>
  <c r="T87"/>
  <c i="3" r="T88"/>
  <c r="T87"/>
  <c r="R88"/>
  <c r="R87"/>
  <c i="2" r="T89"/>
  <c r="T88"/>
  <c r="R89"/>
  <c r="R88"/>
  <c i="4" r="BK88"/>
  <c r="J88"/>
  <c r="J60"/>
  <c i="2" r="BK89"/>
  <c r="J89"/>
  <c r="J60"/>
  <c i="3" r="J89"/>
  <c r="J61"/>
  <c i="4" r="J89"/>
  <c r="J61"/>
  <c i="5" r="J81"/>
  <c r="J60"/>
  <c i="1" r="BA54"/>
  <c r="W30"/>
  <c r="BB54"/>
  <c r="AX54"/>
  <c i="4" r="F33"/>
  <c i="1" r="AZ57"/>
  <c i="5" r="F33"/>
  <c i="1" r="AZ58"/>
  <c i="3" r="J33"/>
  <c i="1" r="AV56"/>
  <c r="AT56"/>
  <c r="BC54"/>
  <c r="W32"/>
  <c r="AU54"/>
  <c i="2" r="J33"/>
  <c i="1" r="AV55"/>
  <c r="AT55"/>
  <c i="4" r="J33"/>
  <c i="1" r="AV57"/>
  <c r="AT57"/>
  <c i="5" r="J33"/>
  <c i="1" r="AV58"/>
  <c r="AT58"/>
  <c i="5" r="J30"/>
  <c i="1" r="AG58"/>
  <c r="AN58"/>
  <c r="BD54"/>
  <c r="W33"/>
  <c i="3" r="F33"/>
  <c i="1" r="AZ56"/>
  <c i="2" r="F33"/>
  <c i="1" r="AZ55"/>
  <c i="5" l="1" r="J39"/>
  <c i="2" r="BK88"/>
  <c r="J88"/>
  <c r="J59"/>
  <c i="3" r="BK87"/>
  <c r="J87"/>
  <c r="J59"/>
  <c i="4" r="BK87"/>
  <c r="J87"/>
  <c r="J59"/>
  <c i="1" r="AY54"/>
  <c r="AW54"/>
  <c r="AK30"/>
  <c r="AZ54"/>
  <c r="W29"/>
  <c r="W31"/>
  <c l="1" r="AV54"/>
  <c r="AK29"/>
  <c i="2" r="J30"/>
  <c i="1" r="AG55"/>
  <c r="AN55"/>
  <c i="4" r="J30"/>
  <c i="1" r="AG57"/>
  <c r="AN57"/>
  <c i="3" r="J30"/>
  <c i="1" r="AG56"/>
  <c r="AN56"/>
  <c i="2" l="1" r="J39"/>
  <c i="3" r="J39"/>
  <c i="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<sst xmlns="http://schemas.openxmlformats.org/spreadsheetml/2006/main">
  <si>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</si>
  <si>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</si>
  <si>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</si>
  <si>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</si>
  <si>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</si>
  <si>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{20a58843-c198-405e-95b1-a3b0d000af64}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</si>
  <si>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</si>
  <si>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</si>
  <si>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</si>
  <si>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</si>
  <si>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</si>
  <si>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</si>
  <si>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</si>
  <si>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</si>
  <si>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</si>
  <si>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</si>
  <si>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</si>
  <si>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Splašková kanalizace v ul. Pardubická a Na Drahách, Albrechtice nad Orlicí</t>
  </si>
  <si>
    <t>KSO:</t>
  </si>
  <si>
    <t/>
  </si>
  <si>
    <t>CC-CZ:</t>
  </si>
  <si>
    <t>Místo:</t>
  </si>
  <si>
    <t>Albrechtice nad Orlicí</t>
  </si>
  <si>
    <t>Datum:</t>
  </si>
  <si>
    <t>28. 4. 2020</t>
  </si>
  <si>
    <t>Zadavatel:</t>
  </si>
  <si>
    <t>IČ:</t>
  </si>
  <si>
    <t>750 55 384</t>
  </si>
  <si>
    <t>Dobrovolný svazek obcí Křivina</t>
  </si>
  <si>
    <t>DIČ:</t>
  </si>
  <si>
    <t>Uchazeč:</t>
  </si>
  <si>
    <t>Vyplň údaj</t>
  </si>
  <si>
    <t>Projektant:</t>
  </si>
  <si>
    <t>260 01 187</t>
  </si>
  <si>
    <t>VK CAD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</si>
  <si>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</si>
  <si>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</si>
  <si>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</si>
  <si>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</si>
  <si>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</si>
  <si>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</si>
  <si>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</si>
  <si>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</si>
  <si>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</si>
  <si>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</si>
  <si>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</si>
  <si>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</si>
  <si>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</si>
  <si>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</si>
  <si>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</si>
  <si>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</si>
  <si>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</si>
  <si>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</si>
  <si>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</si>
  <si>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</si>
  <si>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</si>
  <si>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</si>
  <si>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</si>
  <si>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</si>
  <si>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</si>
  <si>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</si>
  <si>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</si>
  <si>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</si>
  <si>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</si>
  <si>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</si>
  <si>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</si>
  <si>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</si>
  <si>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</si>
  <si>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</si>
  <si>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</si>
  <si>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</si>
  <si>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</si>
  <si>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</si>
  <si>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</si>
  <si>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</si>
  <si>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</si>
  <si>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</si>
  <si>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</si>
  <si>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</si>
  <si>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</si>
  <si>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Gravitační kanalizace</t>
  </si>
  <si>
    <t>STA</t>
  </si>
  <si>
    <t>1</t>
  </si>
  <si>
    <t>{95d2b4e5-8dbd-470b-a10f-ae5adbb1f04c}</t>
  </si>
  <si>
    <t>2</t>
  </si>
  <si>
    <t>SO 02</t>
  </si>
  <si>
    <t>Tlaková kanalizace</t>
  </si>
  <si>
    <t>{1f870caa-43ff-494c-808e-76d357340654}</t>
  </si>
  <si>
    <t>SO 03</t>
  </si>
  <si>
    <t>Veřejná část gravitačních kanalizačních přípojek</t>
  </si>
  <si>
    <t>{240bc589-5222-4b4d-aaea-00787a5d2cd2}</t>
  </si>
  <si>
    <t>VON</t>
  </si>
  <si>
    <t>Vedlejší a ostatní náklady</t>
  </si>
  <si>
    <t>{08bb23e8-915f-457d-9c2e-236cd719c12b}</t>
  </si>
  <si>
    <t>KRYCÍ LIST SOUPISU PRACÍ</t>
  </si>
  <si>
    <t>Objekt:</t>
  </si>
  <si>
    <t>SO 01 - Gravitační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</si>
  <si>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</si>
  <si>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</si>
  <si>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</si>
  <si>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</si>
  <si>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</si>
  <si>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</si>
  <si>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</si>
  <si>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</si>
  <si>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</si>
  <si>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</si>
  <si>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</si>
  <si>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</si>
  <si>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</si>
  <si>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</si>
  <si>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</si>
  <si>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</si>
  <si>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</si>
  <si>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</si>
  <si>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</si>
  <si>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</si>
  <si>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</si>
  <si>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</si>
  <si>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</si>
  <si>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</si>
  <si>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</si>
  <si>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</si>
  <si>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</si>
  <si>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</si>
  <si>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</si>
  <si>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</si>
  <si>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</si>
  <si>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</si>
  <si>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</si>
  <si>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</si>
  <si>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2020 01</t>
  </si>
  <si>
    <t>4</t>
  </si>
  <si>
    <t>877757117</t>
  </si>
  <si>
    <t>PSC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</si>
  <si>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</si>
  <si>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VV</t>
  </si>
  <si>
    <t xml:space="preserve">rozebrání dlažby </t>
  </si>
  <si>
    <t>1,49*(1,1+0,2+0,2)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</si>
  <si>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</si>
  <si>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</si>
  <si>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-1805121903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</si>
  <si>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</si>
  <si>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odstranění podkladu z ŠD 400mm, silnice SUS</t>
  </si>
  <si>
    <t>351,35*1,1</t>
  </si>
  <si>
    <t>3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</si>
  <si>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</si>
  <si>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</si>
  <si>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1766402532</t>
  </si>
  <si>
    <t>"odstranění podkladu z ŠD tl.170mm pod betonovou dlažbou" 1,49*1,1</t>
  </si>
  <si>
    <t>113154234</t>
  </si>
  <si>
    <t>Frézování živičného podkladu nebo krytu s naložením na dopravní prostředek plochy přes 500 do 1 000 m2 bez překážek v trase pruhu šířky přes 1 m do 2 m, tloušťky vrstvy 100 mm</t>
  </si>
  <si>
    <t>704458960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</si>
  <si>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</si>
  <si>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frézování tl, 70mm, silnice SUS</t>
  </si>
  <si>
    <t>351,35*(1,1+0,2+0,2)</t>
  </si>
  <si>
    <t>5</t>
  </si>
  <si>
    <t>113154235</t>
  </si>
  <si>
    <t>Frézování živičného podkladu nebo krytu s naložením na dopravní prostředek plochy přes 500 do 1 000 m2 bez překážek v trase pruhu šířky přes 1 m do 2 m, tloušťky vrstvy 200 mm</t>
  </si>
  <si>
    <t>-1249280218</t>
  </si>
  <si>
    <t>frézování tl. 110mm, silnice SUS</t>
  </si>
  <si>
    <t>351,35*(1,1+0,4+0,4)</t>
  </si>
  <si>
    <t>6</t>
  </si>
  <si>
    <t>119001405R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</si>
  <si>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</t>
  </si>
  <si>
    <t>m</t>
  </si>
  <si>
    <t>1147779525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</si>
  <si>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</si>
  <si>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"kanalizace" 1*1,1</t>
  </si>
  <si>
    <t>"plynovod" 9*1,1</t>
  </si>
  <si>
    <t>"vodovod" 9*1,1</t>
  </si>
  <si>
    <t>Součet</t>
  </si>
  <si>
    <t>7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</si>
  <si>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</si>
  <si>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</si>
  <si>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-112435616</t>
  </si>
  <si>
    <t>"kabel" (3+1)*1,1</t>
  </si>
  <si>
    <t>8</t>
  </si>
  <si>
    <t>121112004</t>
  </si>
  <si>
    <t>Sejmutí ornice ručně při souvislé ploše, tl. vrstvy přes 200 do 250 mm</t>
  </si>
  <si>
    <t>805378933</t>
  </si>
  <si>
    <t xml:space="preserve">Poznámka k souboru cen:_x000d_
1. V ceně jsou započteny i náklady na naložení sejmuté ornice na dopravní prostředek nebo odhození do 3 m._x000d_
2. Ceny lze použít i pro sejmutí podorničí._x000d_
3. V ceně není započteno vodorovné přemístění sejmuté ornice._x000d_
</t>
  </si>
  <si>
    <t>12,32*1,1</t>
  </si>
  <si>
    <t>9</t>
  </si>
  <si>
    <t>129001101</t>
  </si>
  <si>
    <t>Příplatek k cenám vykopávek za ztížení vykopávky v blízkosti podzemního vedení nebo výbušnin v horninách jakékoliv třídy</t>
  </si>
  <si>
    <t>m3</t>
  </si>
  <si>
    <t>803945027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</si>
  <si>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výkopu,_x000d_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projekt, v němž je nutno při vykopávce postupovat opatrně, větší prostor, platí cena pro celý objem výkopku v tomto prostoru._x000d_
- není v projektu uvedena, avšak která podle projektu nebo podle sdělení investora jsou pravděpodobně ve výkopišti uložena, se rovná objemu výkopu, která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00-14. Dočasné zajištění podzemního potrubí nebo vedení ve výkopišti._x000d_
</t>
  </si>
  <si>
    <t>"kanalizace" 1*((2,18-0,58)*1,1*1,0)</t>
  </si>
  <si>
    <t>"plyn" 9*((2,18-0,58)*1,1*1,0)</t>
  </si>
  <si>
    <t>"vodovod" 9*((2,18-0,58)*1,1*1,0)</t>
  </si>
  <si>
    <t>"elektro" 3*((2,18-0,58)*1,1*1,0)</t>
  </si>
  <si>
    <t>"sdělovák" 1*((2,18-0,58)*1,1*1,0)</t>
  </si>
  <si>
    <t>10</t>
  </si>
  <si>
    <t>132112211</t>
  </si>
  <si>
    <t>Hloubení rýh šířky přes 800 do 2 000 mm ručně zapažených i nezapažených, s urovnáním dna do předepsaného profilu a spádu v hornině třídy těžitelnosti I skupiny 1 a 2 soudržných</t>
  </si>
  <si>
    <t>-1000664038</t>
  </si>
  <si>
    <t xml:space="preserve">Poznámka k souboru cen:_x000d_
1. V cenách jsou započteny i náklady na:_x000d_
a) přehození výkopku na přilehlém terénu na vzdálenost do 3 m od podélné osy rýhy nebo naložení výkopku na dopravní prostředek,_x000d_
</t>
  </si>
  <si>
    <t>viz bilance zemních prací, zatřídění skupina II-20%, skupina III-50%, skupina IV-30%</t>
  </si>
  <si>
    <t>17,01*0,2</t>
  </si>
  <si>
    <t>11</t>
  </si>
  <si>
    <t>132151255</t>
  </si>
  <si>
    <t>Hloubení nezapažených rýh šířky přes 800 do 2 000 mm strojně s urovnáním dna do předepsaného profilu a spádu v hornině třídy těžitelnosti I skupiny 1 a 2 přes 500 do 1 000 m3</t>
  </si>
  <si>
    <t>-1910608009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</si>
  <si>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</si>
  <si>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720,80*0,2</t>
  </si>
  <si>
    <t>12</t>
  </si>
  <si>
    <t>132212211</t>
  </si>
  <si>
    <t>Hloubení rýh šířky přes 800 do 2 000 mm ručně zapažených i nezapažených, s urovnáním dna do předepsaného profilu a spádu v hornině třídy těžitelnosti I skupiny 3 soudržných</t>
  </si>
  <si>
    <t>1648690799</t>
  </si>
  <si>
    <t>17,01*0,5</t>
  </si>
  <si>
    <t>13</t>
  </si>
  <si>
    <t>132254205</t>
  </si>
  <si>
    <t>Hloubení zapažených rýh šířky přes 800 do 2 000 mm strojně s urovnáním dna do předepsaného profilu a spádu v hornině třídy těžitelnosti I skupiny 3 přes 500 do 1 000 m3</t>
  </si>
  <si>
    <t>-1276959496</t>
  </si>
  <si>
    <t>720,80*0,5</t>
  </si>
  <si>
    <t>14</t>
  </si>
  <si>
    <t>132312211</t>
  </si>
  <si>
    <t>Hloubení rýh šířky přes 800 do 2 000 mm ručně zapažených i nezapažených, s urovnáním dna do předepsaného profilu a spádu v hornině třídy těžitelnosti II skupiny 4 soudržných</t>
  </si>
  <si>
    <t>-254234965</t>
  </si>
  <si>
    <t>17,01*0,3</t>
  </si>
  <si>
    <t>132354205</t>
  </si>
  <si>
    <t>Hloubení zapažených rýh šířky přes 800 do 2 000 mm strojně s urovnáním dna do předepsaného profilu a spádu v hornině třídy těžitelnosti II skupiny 4 přes 500 do 1 000 m3</t>
  </si>
  <si>
    <t>868008522</t>
  </si>
  <si>
    <t>720,80*0,3</t>
  </si>
  <si>
    <t>16</t>
  </si>
  <si>
    <t>133154103</t>
  </si>
  <si>
    <t>Hloubení zapažených šachet strojně v hornině třídy těžitelnosti I skupiny 1 a 2 přes 50 do 100 m3</t>
  </si>
  <si>
    <t>-210003804</t>
  </si>
  <si>
    <t xml:space="preserve">Poznámka k souboru cen:_x000d_
1. Ceny jsou určeny pro šachty hloubky do 12 m. Šachty větších hloubek se oceňují individuálně._x000d_
2. V cenách jsou započteny i náklady na:_x000d_
a) svislé přemístění výkopku,_x000d_
b) urovnání dna do předepsaného profilu a spádu._x000d_
c) přehození výkopku na přilehlém terénu na vzdálenost do 3 m od hrany šachty nebo naložení na dopravní prostředek._x000d_
</t>
  </si>
  <si>
    <t>67,24*0,2</t>
  </si>
  <si>
    <t>17</t>
  </si>
  <si>
    <t>133254103</t>
  </si>
  <si>
    <t>Hloubení zapažených šachet strojně v hornině třídy těžitelnosti I skupiny 3 přes 50 do 100 m3</t>
  </si>
  <si>
    <t>1658949247</t>
  </si>
  <si>
    <t>67,24*0,5</t>
  </si>
  <si>
    <t>18</t>
  </si>
  <si>
    <t>133354103</t>
  </si>
  <si>
    <t>Hloubení zapažených šachet strojně v hornině třídy těžitelnosti II skupiny 4 přes 50 do 100 m3</t>
  </si>
  <si>
    <t>367516248</t>
  </si>
  <si>
    <t>67,24*0,3</t>
  </si>
  <si>
    <t>19</t>
  </si>
  <si>
    <t>151101102</t>
  </si>
  <si>
    <t>Zřízení pažení a rozepření stěn rýh pro podzemní vedení příložné pro jakoukoliv mezerovitost, hloubky do 4 m</t>
  </si>
  <si>
    <t>-465301706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</si>
  <si>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toto se oceňuje příslušnými cenami katalogu 800-2 Zvláštní zakládání objektů._x000d_
</t>
  </si>
  <si>
    <t>vzorové uložení potrubí, 20% příložné pažení u rýh(u šachet 100%), 80% pažící boxy</t>
  </si>
  <si>
    <t>bilance zemních prací</t>
  </si>
  <si>
    <t>"rýhy" 1755,94*0,2</t>
  </si>
  <si>
    <t>"šachty" 171,6</t>
  </si>
  <si>
    <t>20</t>
  </si>
  <si>
    <t>151101112</t>
  </si>
  <si>
    <t>Odstranění pažení a rozepření stěn rýh pro podzemní vedení s uložením materiálu na vzdálenost do 3 m od kraje výkopu příložné, hloubky přes 2 do 4 m</t>
  </si>
  <si>
    <t>-301081905</t>
  </si>
  <si>
    <t>viz zřízení pažení</t>
  </si>
  <si>
    <t>522,788</t>
  </si>
  <si>
    <t>151811131</t>
  </si>
  <si>
    <t>Zřízení pažicích boxů pro pažení a rozepření stěn rýh podzemního vedení hloubka výkopu do 4 m, šířka do 1,2 m</t>
  </si>
  <si>
    <t>-32049852</t>
  </si>
  <si>
    <t xml:space="preserve">Poznámka k souboru cen:_x000d_
1. Množství měrných jednotek pažicích boxů se určuje v m2 celkové zapažené plochy (započítávají se obě strany výkopu)._x000d_
</t>
  </si>
  <si>
    <t>"rýhy" 1755,94*0,8</t>
  </si>
  <si>
    <t>22</t>
  </si>
  <si>
    <t>151811231</t>
  </si>
  <si>
    <t>Odstranění pažicích boxů pro pažení a rozepření stěn rýh podzemního vedení hloubka výkopu do 4 m, šířka do 1,2 m</t>
  </si>
  <si>
    <t>1229079914</t>
  </si>
  <si>
    <t>viz zřízení</t>
  </si>
  <si>
    <t>1404,752</t>
  </si>
  <si>
    <t>23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</si>
  <si>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</si>
  <si>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</si>
  <si>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985812178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</si>
  <si>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</si>
  <si>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"materiál pro lože" 60,25</t>
  </si>
  <si>
    <t>"materiál pro obsyp" 228,84</t>
  </si>
  <si>
    <t>"materiál pro zásyp rýh" 470,98-7,52</t>
  </si>
  <si>
    <t>"přebytečná zemina, odvoz na skládku" 780,52-(5,103+216,24+20,172)</t>
  </si>
  <si>
    <t>24</t>
  </si>
  <si>
    <t>162451126</t>
  </si>
  <si>
    <t>Vodorovné přemístění výkopku nebo sypaniny po suchu na obvyklém dopravním prostředku, bez naložení výkopku, avšak se složením bez rozhrnutí z horniny třídy těžitelnosti II na vzdálenost skupiny 4 a 5 na vzdálenost přes 1 500 do 2 000 m</t>
  </si>
  <si>
    <t>-1755372708</t>
  </si>
  <si>
    <t>5,103+216,24+20,172</t>
  </si>
  <si>
    <t>25</t>
  </si>
  <si>
    <t>167151111</t>
  </si>
  <si>
    <t>Nakládání, skládání a překládání neulehlého výkopku nebo sypaniny strojně nakládání, množství přes 100 m3, z hornin třídy těžitelnosti I, skupiny 1 až 3</t>
  </si>
  <si>
    <t>-1899379767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</si>
  <si>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</si>
  <si>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"materiál pro lože pod potrubí" 60,25</t>
  </si>
  <si>
    <t>"materiál pro obsyp potrubí" 228,84</t>
  </si>
  <si>
    <t>"materiál pro zásyp potrubí" 470,98-7,52</t>
  </si>
  <si>
    <t>Mezisoučet</t>
  </si>
  <si>
    <t>26</t>
  </si>
  <si>
    <t>171201221</t>
  </si>
  <si>
    <t>Poplatek za uložení stavebního odpadu na skládce (skládkovné) zeminy a kamení zatříděného do Katalogu odpadů pod kódem 17 05 04</t>
  </si>
  <si>
    <t>t</t>
  </si>
  <si>
    <t>242049175</t>
  </si>
  <si>
    <t xml:space="preserve">Poznámka k souboru cen:_x000d_
1. Ceny uvedené v souboru cen je doporučeno opravit podle aktuálních cen místně příslušné skládky._x000d_
2. V cenách je započítán poplatek za ukládání odpadu dle zákona 185/2001 Sb._x000d_
</t>
  </si>
  <si>
    <t>přebytečná zemina z rýh a šachet, odpočet zeminy pro zpětný zásyp</t>
  </si>
  <si>
    <t>((720,80+67,24)-7,52)*1,8</t>
  </si>
  <si>
    <t>27</t>
  </si>
  <si>
    <t>174151101</t>
  </si>
  <si>
    <t>Zásyp sypaninou z jakékoliv horniny strojně s uložením výkopku ve vrstvách se zhutněním jam, šachet, rýh nebo kolem objektů v těchto vykopávkách</t>
  </si>
  <si>
    <t>-2071938360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</si>
  <si>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</si>
  <si>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D.4 Uložení potrubí, bilance zemních prací</t>
  </si>
  <si>
    <t>"rýhy" 425,44</t>
  </si>
  <si>
    <t>"šachty-odpočet celkového výkopu a vytlačené zeminy" 67,24-19-2,7</t>
  </si>
  <si>
    <t>28</t>
  </si>
  <si>
    <t>M</t>
  </si>
  <si>
    <t>58331200</t>
  </si>
  <si>
    <t>štěrkopísek netříděný zásypový</t>
  </si>
  <si>
    <t>2060744050</t>
  </si>
  <si>
    <t>"rýhy, odpočet zeminy vykopané pro zpětný zásyp" 425,44-7,52</t>
  </si>
  <si>
    <t>463,46*2</t>
  </si>
  <si>
    <t>29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</si>
  <si>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</si>
  <si>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</si>
  <si>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-25553222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</si>
  <si>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</si>
  <si>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228,84</t>
  </si>
  <si>
    <t>30</t>
  </si>
  <si>
    <t>58337302</t>
  </si>
  <si>
    <t>štěrkopísek frakce 0/16</t>
  </si>
  <si>
    <t>1688727766</t>
  </si>
  <si>
    <t>228,84*2</t>
  </si>
  <si>
    <t>31</t>
  </si>
  <si>
    <t>181351004</t>
  </si>
  <si>
    <t>Rozprostření a urovnání ornice v rovině nebo ve svahu sklonu do 1:5 strojně při souvislé ploše do 100 m2, tl. vrstvy přes 200 do 250 mm</t>
  </si>
  <si>
    <t>1346924313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</si>
  <si>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</si>
  <si>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viz sejmutí ornice</t>
  </si>
  <si>
    <t>13,552</t>
  </si>
  <si>
    <t>32</t>
  </si>
  <si>
    <t>181411131</t>
  </si>
  <si>
    <t>Založení trávníku na půdě předem připravené plochy do 1000 m2 výsevem včetně utažení parkového v rovině nebo na svahu do 1:5</t>
  </si>
  <si>
    <t>-1005474037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</si>
  <si>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</si>
  <si>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33</t>
  </si>
  <si>
    <t>00572410</t>
  </si>
  <si>
    <t>osivo směs travní parková</t>
  </si>
  <si>
    <t>kg</t>
  </si>
  <si>
    <t>-775903512</t>
  </si>
  <si>
    <t>13,552*0,015</t>
  </si>
  <si>
    <t>Svislé a kompletní konstrukce</t>
  </si>
  <si>
    <t>34</t>
  </si>
  <si>
    <t>359901211</t>
  </si>
  <si>
    <t>Monitoring stok (kamerový systém) jakékoli výšky nová kanalizace</t>
  </si>
  <si>
    <t>1361569420</t>
  </si>
  <si>
    <t xml:space="preserve">Poznámka k souboru cen:_x000d_
1. V ceně jsou započteny náklady na zhotovení záznamu o prohlídce a protokolu prohlídky._x000d_
</t>
  </si>
  <si>
    <t>Vodorovné konstrukce</t>
  </si>
  <si>
    <t>35</t>
  </si>
  <si>
    <t>451573111</t>
  </si>
  <si>
    <t>Lože pod potrubí, stoky a drobné objekty v otevřeném výkopu z písku a štěrkopísku do 63 mm</t>
  </si>
  <si>
    <t>1303461862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</si>
  <si>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</si>
  <si>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P</t>
  </si>
  <si>
    <t>Poznámka k položce:_x000d_
viz bilance zemních prací</t>
  </si>
  <si>
    <t>viz bilance zemních prací</t>
  </si>
  <si>
    <t>60,25</t>
  </si>
  <si>
    <t>36</t>
  </si>
  <si>
    <t>452112111</t>
  </si>
  <si>
    <t>Osazení betonových dílců prstenců nebo rámů pod poklopy a mříže, výšky do 100 mm</t>
  </si>
  <si>
    <t>kus</t>
  </si>
  <si>
    <t>-295236104</t>
  </si>
  <si>
    <t xml:space="preserve">Poznámka k souboru cen:_x000d_
1. V cenách nejsou započteny náklady na dodávku betonových výrobků; tyto se oceňují ve specifikaci._x000d_
</t>
  </si>
  <si>
    <t>viz Tabulka šachet</t>
  </si>
  <si>
    <t>"63/10" 4</t>
  </si>
  <si>
    <t>"63/8" 2</t>
  </si>
  <si>
    <t>"63/6" 4</t>
  </si>
  <si>
    <t>37</t>
  </si>
  <si>
    <t>59224187</t>
  </si>
  <si>
    <t>prstenec šachtový vyrovnávací betonový 625x120x100mm</t>
  </si>
  <si>
    <t>-1545582705</t>
  </si>
  <si>
    <t>38</t>
  </si>
  <si>
    <t>59224176</t>
  </si>
  <si>
    <t>prstenec šachtový vyrovnávací betonový 625x120x80mm</t>
  </si>
  <si>
    <t>1966262366</t>
  </si>
  <si>
    <t>39</t>
  </si>
  <si>
    <t>59224185</t>
  </si>
  <si>
    <t>prstenec šachtový vyrovnávací betonový 625x120x60mm</t>
  </si>
  <si>
    <t>1140264258</t>
  </si>
  <si>
    <t>40</t>
  </si>
  <si>
    <t>452112121</t>
  </si>
  <si>
    <t>Osazení betonových dílců prstenců nebo rámů pod poklopy a mříže, výšky přes 100 do 200 mm</t>
  </si>
  <si>
    <t>17941507</t>
  </si>
  <si>
    <t>"63/12" 2</t>
  </si>
  <si>
    <t>41</t>
  </si>
  <si>
    <t>59224188</t>
  </si>
  <si>
    <t>prstenec šachtový vyrovnávací betonový 625x120x120mm</t>
  </si>
  <si>
    <t>-1433829028</t>
  </si>
  <si>
    <t>42</t>
  </si>
  <si>
    <t>452311141</t>
  </si>
  <si>
    <t>Podkladní a zajišťovací konstrukce z betonu prostého v otevřeném výkopu desky pod potrubí, stoky a drobné objekty z betonu tř. C 16/20</t>
  </si>
  <si>
    <t>1774608129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</si>
  <si>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</si>
  <si>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betonová podkladní deska pod šachty, 150mm</t>
  </si>
  <si>
    <t>8*(0,15*1,5*1,5)</t>
  </si>
  <si>
    <t>Komunikace pozemní</t>
  </si>
  <si>
    <t>43</t>
  </si>
  <si>
    <t>564851113</t>
  </si>
  <si>
    <t>Podklad ze štěrkodrti ŠD s rozprostřením a zhutněním, po zhutnění tl. 170 mm</t>
  </si>
  <si>
    <t>1883887483</t>
  </si>
  <si>
    <t>D.4 Uložení potrubí, betonová dlažba</t>
  </si>
  <si>
    <t>ŠD 0/32mm</t>
  </si>
  <si>
    <t>1,49*1,1</t>
  </si>
  <si>
    <t>44</t>
  </si>
  <si>
    <t>564861111</t>
  </si>
  <si>
    <t>Podklad ze štěrkodrti ŠD s rozprostřením a zhutněním, po zhutnění tl. 200 mm</t>
  </si>
  <si>
    <t>-54827391</t>
  </si>
  <si>
    <t xml:space="preserve">D.4 Uložení potrubí, </t>
  </si>
  <si>
    <t>"silnice SUS, 2x vrstva tl.200mm, frakce 0/63mm" 351,35*1,1+351,35*1,1</t>
  </si>
  <si>
    <t>45</t>
  </si>
  <si>
    <t>565156101</t>
  </si>
  <si>
    <t>Asfaltový beton vrstva podkladní ACP 22 (obalované kamenivo hrubozrnné - OKH) s rozprostřením a zhutněním v pruhu šířky do 1,5 m, po zhutnění tl. 70 mm</t>
  </si>
  <si>
    <t>673472487</t>
  </si>
  <si>
    <t xml:space="preserve">Poznámka k souboru cen:_x000d_
1. Cenami 565 1.-610 lze oceňovat např. chodníky, úzké cesty a vjezdy v pruhu šířky do 1,5 m jakékoliv délky a jednotlivé plochy velikosti do 10 m2._x000d_
2. ČSN EN 13108-1 připouští pro ACP 22 pouze tl. 60 až 100 mm._x000d_
</t>
  </si>
  <si>
    <t>D.4 Uložení potrubí</t>
  </si>
  <si>
    <t>"SUS" 351,35*(1,1+0,2+0,2)</t>
  </si>
  <si>
    <t>46</t>
  </si>
  <si>
    <t>573111112</t>
  </si>
  <si>
    <t>Postřik infiltrační PI z asfaltu silničního s posypem kamenivem, v množství 1,00 kg/m2</t>
  </si>
  <si>
    <t>-2100739774</t>
  </si>
  <si>
    <t>47</t>
  </si>
  <si>
    <t>573211109</t>
  </si>
  <si>
    <t>Postřik spojovací PS bez posypu kamenivem z asfaltu silničního, v množství 0,50 kg/m2</t>
  </si>
  <si>
    <t>-896903067</t>
  </si>
  <si>
    <t>"SUS, 2x vrstva" 351,35*(1,1+0,4+0,4)*2</t>
  </si>
  <si>
    <t>48</t>
  </si>
  <si>
    <t>577144111</t>
  </si>
  <si>
    <t>Asfaltový beton vrstva obrusná ACO 11 (ABS) s rozprostřením a se zhutněním z nemodifikovaného asfaltu v pruhu šířky do 3 m tř. I, po zhutnění tl. 50 mm</t>
  </si>
  <si>
    <t>1088974545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</si>
  <si>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</si>
  <si>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"SUS" 351,35*(1,1+0,4+0,4)</t>
  </si>
  <si>
    <t>49</t>
  </si>
  <si>
    <t>577155112</t>
  </si>
  <si>
    <t>Asfaltový beton vrstva ložní ACL 16 (ABH) s rozprostřením a zhutněním z nemodifikovaného asfaltu v pruhu šířky do 3 m, po zhutnění tl. 60 mm</t>
  </si>
  <si>
    <t>866629467</t>
  </si>
  <si>
    <t xml:space="preserve">Poznámka k souboru cen:_x000d_
1. Cenami 577 1.-50 lze oceňovat např. chodníky, úzké cesty a vjezdy v pruhu šířky do 1,5 m jakékoliv délky a jednotlivé plochy velikosti do 10 m2._x000d_
2. ČSN EN 13108-1 připouští pro ACL 16 pouze tl. 50 až 70 mm._x000d_
</t>
  </si>
  <si>
    <t>50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</si>
  <si>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</si>
  <si>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</si>
  <si>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-2119560523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</si>
  <si>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</si>
  <si>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D.4 Uložení potrubí, 80% původních a 20% nových</t>
  </si>
  <si>
    <t>51</t>
  </si>
  <si>
    <t>59248005</t>
  </si>
  <si>
    <t>dlažba plošná betonová chodníková 300x300x50mm přírodní</t>
  </si>
  <si>
    <t>486657331</t>
  </si>
  <si>
    <t>2,235*0,2</t>
  </si>
  <si>
    <t>Trubní vedení</t>
  </si>
  <si>
    <t>52</t>
  </si>
  <si>
    <t>871363121</t>
  </si>
  <si>
    <t>Montáž kanalizačního potrubí z plastů z tvrdého PVC těsněných gumovým kroužkem v otevřeném výkopu ve sklonu do 20 % DN 250</t>
  </si>
  <si>
    <t>-892407274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</si>
  <si>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</si>
  <si>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D.5 Podélný profil, D.1 Technická zpráva</t>
  </si>
  <si>
    <t>365,16</t>
  </si>
  <si>
    <t>53</t>
  </si>
  <si>
    <t>28611108</t>
  </si>
  <si>
    <t>trubka kanalizační PVC-U 250x8,6x6000mm SN12</t>
  </si>
  <si>
    <t>-1926578261</t>
  </si>
  <si>
    <t>365,16*1,03 'Přepočtené koeficientem množství</t>
  </si>
  <si>
    <t>54</t>
  </si>
  <si>
    <t>877315211</t>
  </si>
  <si>
    <t>Montáž tvarovek na kanalizačním potrubí z trub z plastu z tvrdého PVC nebo z polypropylenu v otevřeném výkopu jednoosých DN 160</t>
  </si>
  <si>
    <t>-1645389935</t>
  </si>
  <si>
    <t xml:space="preserve">Poznámka k souboru cen:_x000d_
1. V cenách nejsou započteny náklady na dodání tvarovek. Tvarovky se oceňují ve ve specifikaci._x000d_
</t>
  </si>
  <si>
    <t>viz D.1 Technická zpráva</t>
  </si>
  <si>
    <t>"koleno 160/45°" 16</t>
  </si>
  <si>
    <t>55</t>
  </si>
  <si>
    <t>28611361</t>
  </si>
  <si>
    <t>koleno kanalizační PVC KG 160x45°</t>
  </si>
  <si>
    <t>-1341839173</t>
  </si>
  <si>
    <t>56</t>
  </si>
  <si>
    <t>877355211</t>
  </si>
  <si>
    <t>Montáž tvarovek na kanalizačním potrubí z trub z plastu z tvrdého PVC nebo z polypropylenu v otevřeném výkopu jednoosých DN 200</t>
  </si>
  <si>
    <t>-42320098</t>
  </si>
  <si>
    <t>"koleno 200/45°" 2</t>
  </si>
  <si>
    <t>57</t>
  </si>
  <si>
    <t>28611366</t>
  </si>
  <si>
    <t>koleno kanalizace PVC KG 200x45°</t>
  </si>
  <si>
    <t>276762827</t>
  </si>
  <si>
    <t>58</t>
  </si>
  <si>
    <t>877365211</t>
  </si>
  <si>
    <t>Montáž tvarovek na kanalizačním potrubí z trub z plastu z tvrdého PVC nebo z polypropylenu v otevřeném výkopu jednoosých DN 250</t>
  </si>
  <si>
    <t>-1980492796</t>
  </si>
  <si>
    <t>kanalizační přesuvka DN 250</t>
  </si>
  <si>
    <t>59</t>
  </si>
  <si>
    <t>28612245</t>
  </si>
  <si>
    <t>přesuvka kanalizační plastová PVC KG DN 250 SN12/16</t>
  </si>
  <si>
    <t>624013908</t>
  </si>
  <si>
    <t>60</t>
  </si>
  <si>
    <t>877365221</t>
  </si>
  <si>
    <t>Montáž tvarovek na kanalizačním potrubí z trub z plastu z tvrdého PVC nebo z polypropylenu v otevřeném výkopu dvouosých DN 250</t>
  </si>
  <si>
    <t>1707484463</t>
  </si>
  <si>
    <t xml:space="preserve">odbočka se  hrdly, viz D.1 Technická zpráva</t>
  </si>
  <si>
    <t>"odbočka 250/160/45°" 16</t>
  </si>
  <si>
    <t>"odbočka 250/200" 2</t>
  </si>
  <si>
    <t>61</t>
  </si>
  <si>
    <t>28612224</t>
  </si>
  <si>
    <t>odbočka kanalizační plastová PVC KG DN 250x160/45° SN12/16</t>
  </si>
  <si>
    <t>-321345523</t>
  </si>
  <si>
    <t>62</t>
  </si>
  <si>
    <t>28612225</t>
  </si>
  <si>
    <t>odbočka kanalizační plastová PVC KG DN 250x200/45° SN12/16</t>
  </si>
  <si>
    <t>1186895724</t>
  </si>
  <si>
    <t>63</t>
  </si>
  <si>
    <t>892362121</t>
  </si>
  <si>
    <t>Tlakové zkoušky vzduchem těsnícími vaky ucpávkovými DN 250</t>
  </si>
  <si>
    <t>úsek</t>
  </si>
  <si>
    <t>1093289042</t>
  </si>
  <si>
    <t xml:space="preserve">Poznámka k souboru cen:_x000d_
1. Ceny zkoušek jsou vztaženy na úsek stoky mezi dvěma šachtami bez ohledu na druh potrubí._x000d_
2. V cenách jsou započteny i náklady na:_x000d_
a) montáž a demontáž těsnících vaků pro zabezpečení konců zkoušeného úseku potrubí, naplnění a vypuštění vzduchu zkoušeného úseku stoky,_x000d_
b) vystavení zkušebního protokolu._x000d_
3. V cenách nejsou započteny náklady na:_x000d_
a) utěsnění kanalizačních přípojek._x000d_
b) zkoušky vstupních a revizních šachet._x000d_
</t>
  </si>
  <si>
    <t>64</t>
  </si>
  <si>
    <t>894411311</t>
  </si>
  <si>
    <t>Osazení betonových nebo železobetonových dílců pro šachty skruží rovných</t>
  </si>
  <si>
    <t>-295051298</t>
  </si>
  <si>
    <t xml:space="preserve">Poznámka k souboru cen:_x000d_
1. V cenách nejsou započteny náklady na dodání betonových nebo železobetonových dílců a těsnění; dodání těchto se oceňuje ve specifikaci._x000d_
</t>
  </si>
  <si>
    <t>"skruž 100/25" 4</t>
  </si>
  <si>
    <t>"skruž 100/50" 5</t>
  </si>
  <si>
    <t>"skruž 100/100" 3</t>
  </si>
  <si>
    <t>65</t>
  </si>
  <si>
    <t>59224160</t>
  </si>
  <si>
    <t>skruž kanalizační s ocelovými stupadly 100x25x12cm</t>
  </si>
  <si>
    <t>-1267131820</t>
  </si>
  <si>
    <t>66</t>
  </si>
  <si>
    <t>59224161</t>
  </si>
  <si>
    <t>skruž kanalizační s ocelovými stupadly 100x50x12cm</t>
  </si>
  <si>
    <t>-1894296833</t>
  </si>
  <si>
    <t>67</t>
  </si>
  <si>
    <t>59224162</t>
  </si>
  <si>
    <t>skruž kanalizační s ocelovými stupadly 100x100x12cm</t>
  </si>
  <si>
    <t>329160334</t>
  </si>
  <si>
    <t>68</t>
  </si>
  <si>
    <t>592243480</t>
  </si>
  <si>
    <t>těsnění elastomerové pro spojení šachetních dílů DN 1000</t>
  </si>
  <si>
    <t>-1317109588</t>
  </si>
  <si>
    <t>Poznámka k položce:_x000d_
tabulka šachet</t>
  </si>
  <si>
    <t>69</t>
  </si>
  <si>
    <t>894412411</t>
  </si>
  <si>
    <t>Osazení betonových nebo železobetonových dílců pro šachty skruží přechodových</t>
  </si>
  <si>
    <t>-411721883</t>
  </si>
  <si>
    <t>Tabulka šachet</t>
  </si>
  <si>
    <t>"šachtový konus" 8</t>
  </si>
  <si>
    <t>70</t>
  </si>
  <si>
    <t>59224312</t>
  </si>
  <si>
    <t>kónus šachetní betonový kapsové plastové stupadlo 100x62,5x58cm</t>
  </si>
  <si>
    <t>-638847560</t>
  </si>
  <si>
    <t>71</t>
  </si>
  <si>
    <t>894414111</t>
  </si>
  <si>
    <t>Osazení betonových nebo železobetonových dílců pro šachty skruží základových (dno)</t>
  </si>
  <si>
    <t>795198307</t>
  </si>
  <si>
    <t>"dno 100/60" 8</t>
  </si>
  <si>
    <t>72</t>
  </si>
  <si>
    <t>59224337</t>
  </si>
  <si>
    <t>dno betonové šachty kanalizační přímé 100x60x40cm</t>
  </si>
  <si>
    <t>169375553</t>
  </si>
  <si>
    <t>73</t>
  </si>
  <si>
    <t>899104112</t>
  </si>
  <si>
    <t>Osazení poklopů litinových a ocelových včetně rámů pro třídu zatížení D400, E600</t>
  </si>
  <si>
    <t>-176112258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</si>
  <si>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</si>
  <si>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1+7</t>
  </si>
  <si>
    <t>74</t>
  </si>
  <si>
    <t>55241030</t>
  </si>
  <si>
    <t>poklop šachtový litinový kruhový DN 600 bez ventilace tř D400 pro intenzivní provoz</t>
  </si>
  <si>
    <t>1854980271</t>
  </si>
  <si>
    <t>tabulka šachet</t>
  </si>
  <si>
    <t>75</t>
  </si>
  <si>
    <t>55241031</t>
  </si>
  <si>
    <t>poklop šachtový třída D400, kruhový s ventilací</t>
  </si>
  <si>
    <t>590659690</t>
  </si>
  <si>
    <t>76</t>
  </si>
  <si>
    <t>899722112</t>
  </si>
  <si>
    <t>Krytí potrubí z plastů výstražnou fólií z PVC šířky 25 cm</t>
  </si>
  <si>
    <t>1154087763</t>
  </si>
  <si>
    <t>Ostatní konstrukce a práce, bourání</t>
  </si>
  <si>
    <t>77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</si>
  <si>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</si>
  <si>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</si>
  <si>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1554454591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</si>
  <si>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</si>
  <si>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2,235*0,8</t>
  </si>
  <si>
    <t>78</t>
  </si>
  <si>
    <t>RK.9.2</t>
  </si>
  <si>
    <t>Výšková přeložka vodovodu v chodníku u č.p.366</t>
  </si>
  <si>
    <t>kpl</t>
  </si>
  <si>
    <t>-1219683961</t>
  </si>
  <si>
    <t>Výšková přeložka vodovodu v chodníku u č.p.366, vč. nutných prací k provedení-přepojení, odstavení vody, proplach, dezinfekce, atd.</t>
  </si>
  <si>
    <t>79</t>
  </si>
  <si>
    <t>RK.9.3</t>
  </si>
  <si>
    <t>Kopaná sonda pro ověření hloubky u plynovodu u č.p. 366</t>
  </si>
  <si>
    <t>-1486725942</t>
  </si>
  <si>
    <t>80</t>
  </si>
  <si>
    <t>RK.9.4</t>
  </si>
  <si>
    <t>Přepojení na stávající kanalizaci</t>
  </si>
  <si>
    <t>1362885912</t>
  </si>
  <si>
    <t>Přepojení na stávající kanalizaci, vč. úpravy dna stávající šachty, provední prostupu vč. zatěsnění</t>
  </si>
  <si>
    <t>81</t>
  </si>
  <si>
    <t>RK.9.5</t>
  </si>
  <si>
    <t xml:space="preserve">Rozebrání a znovuosazení plotu </t>
  </si>
  <si>
    <t>-2132882224</t>
  </si>
  <si>
    <t>82</t>
  </si>
  <si>
    <t>RKM.9.1</t>
  </si>
  <si>
    <t>Napojení tlakové přípojky na kanalizaci</t>
  </si>
  <si>
    <t>908599694</t>
  </si>
  <si>
    <t>Napojení tlakové přípojky na kanalizaci, vč. odbočky 250/110/87 a propojení materiálů</t>
  </si>
  <si>
    <t>997</t>
  </si>
  <si>
    <t>Přesun sutě</t>
  </si>
  <si>
    <t>83</t>
  </si>
  <si>
    <t>997221551</t>
  </si>
  <si>
    <t>Vodorovná doprava suti bez naložení, ale se složením a s hrubým urovnáním ze sypkých materiálů, na vzdálenost do 1 km</t>
  </si>
  <si>
    <t>614781756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</si>
  <si>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</si>
  <si>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"živice" 134,918+341,793</t>
  </si>
  <si>
    <t>"kamenivo" 224,161+0,475</t>
  </si>
  <si>
    <t>84</t>
  </si>
  <si>
    <t>997221559</t>
  </si>
  <si>
    <t>Vodorovná doprava suti bez naložení, ale se složením a s hrubým urovnáním Příplatek k ceně za každý další i započatý 1 km přes 1 km</t>
  </si>
  <si>
    <t>48481255</t>
  </si>
  <si>
    <t>"kamenivo do 2km (příplatek 1km)" 224,161+0,475</t>
  </si>
  <si>
    <t>"živice do 20km (příplatek 19km)" (134,918+341,793)*19</t>
  </si>
  <si>
    <t>85</t>
  </si>
  <si>
    <t>997221561</t>
  </si>
  <si>
    <t>Vodorovná doprava suti bez naložení, ale se složením a s hrubým urovnáním z kusových materiálů, na vzdálenost do 1 km</t>
  </si>
  <si>
    <t>-1240494293</t>
  </si>
  <si>
    <t>"dlažba 20%" 0,57*0,2</t>
  </si>
  <si>
    <t>86</t>
  </si>
  <si>
    <t>997221569</t>
  </si>
  <si>
    <t>-2050098078</t>
  </si>
  <si>
    <t>"dlažba do 20km, příplatek za 19km" 0,114*19</t>
  </si>
  <si>
    <t>87</t>
  </si>
  <si>
    <t>997221615</t>
  </si>
  <si>
    <t>Poplatek za uložení stavebního odpadu na skládce (skládkovné) z prostého betonu zatříděného do Katalogu odpadů pod kódem 17 01 01</t>
  </si>
  <si>
    <t>1040245910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</si>
  <si>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</si>
  <si>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"dlažba" 0,114</t>
  </si>
  <si>
    <t>88</t>
  </si>
  <si>
    <t>997221645</t>
  </si>
  <si>
    <t>Poplatek za uložení stavebního odpadu na skládce (skládkovné) asfaltového bez obsahu dehtu zatříděného do Katalogu odpadů pod kódem 17 03 02</t>
  </si>
  <si>
    <t>413935495</t>
  </si>
  <si>
    <t>89</t>
  </si>
  <si>
    <t>997221655</t>
  </si>
  <si>
    <t>-426557513</t>
  </si>
  <si>
    <t>998</t>
  </si>
  <si>
    <t>Přesun hmot</t>
  </si>
  <si>
    <t>90</t>
  </si>
  <si>
    <t>998276101</t>
  </si>
  <si>
    <t>Přesun hmot pro trubní vedení hloubené z trub z plastických hmot nebo sklolaminátových pro vodovody nebo kanalizace v otevřeném výkopu dopravní vzdálenost do 15 m</t>
  </si>
  <si>
    <t>668186375</t>
  </si>
  <si>
    <t xml:space="preserve">Poznámka k souboru cen:_x000d_
1. Položky přesunu hmot nelze užít pro zeminu, sypaniny, štěrkopísek, kamenivo ap. Případná manipulace s tímto materiálem se oceňuje souborem cen 162 2.-.... Vodorovné přemístění výkopku nebo sypaniny katalogu 800-1 Zemní práce._x000d_
</t>
  </si>
  <si>
    <t>SO 02 - Tlaková kanalizace</t>
  </si>
  <si>
    <t>-245930260</t>
  </si>
  <si>
    <t>9*(0,9+0,2+0,2)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</si>
  <si>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</si>
  <si>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</si>
  <si>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1277409597</t>
  </si>
  <si>
    <t>rozebrání stávající zámkové dlažby, ručně</t>
  </si>
  <si>
    <t>8*(0,9+0,2+0,2)</t>
  </si>
  <si>
    <t>1105178837</t>
  </si>
  <si>
    <t>"odstranění podkladu z tl. ŠD 200mm pod zámkovou dlažbou" 8*0,9</t>
  </si>
  <si>
    <t>"odstranění podkladu z ŠD tl.170mm pod betonovou dlažbou" 9*0,9</t>
  </si>
  <si>
    <t>"odstranění podkladu z ŠD tl. 200mm, pod betonovým povrchem" 7*0,9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</si>
  <si>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</si>
  <si>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</si>
  <si>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-31794583</t>
  </si>
  <si>
    <t>odstranění podkladu z ŠD 300mm, komunikace místní</t>
  </si>
  <si>
    <t>111*0,9</t>
  </si>
  <si>
    <t>"odstranění podkladu u jímky, tl.300mm, komunikace místní" 1,5*1,5</t>
  </si>
  <si>
    <t>-2138791765</t>
  </si>
  <si>
    <t>83*0,9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</si>
  <si>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</si>
  <si>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</si>
  <si>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-1102075738</t>
  </si>
  <si>
    <t>odstranění asfaltu tl. 50mm, komunikace místní</t>
  </si>
  <si>
    <t>"odstranění asfaltu u jímky-1x" 1,5*1,5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</si>
  <si>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</si>
  <si>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</si>
  <si>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-89435298</t>
  </si>
  <si>
    <t>"odstranění podkladu z ŠD tl. 250mm, štěrková cesta" 4*0,9</t>
  </si>
  <si>
    <t>"odstranění podkladu u jímky, tl. 250mm, 1x" 1*1,5*1,5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</si>
  <si>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</si>
  <si>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</si>
  <si>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1546335255</t>
  </si>
  <si>
    <t>"odstranění betonového povrchu" 7*(0,9+0,2+0,2)</t>
  </si>
  <si>
    <t>113154233</t>
  </si>
  <si>
    <t>Frézování živičného podkladu nebo krytu s naložením na dopravní prostředek plochy přes 500 do 1 000 m2 bez překážek v trase pruhu šířky přes 1 m do 2 m, tloušťky vrstvy 50 mm</t>
  </si>
  <si>
    <t>1911829408</t>
  </si>
  <si>
    <t>frézování tl. 50mm, místní komunikace</t>
  </si>
  <si>
    <t>111*(0,9+0,25+0,25)</t>
  </si>
  <si>
    <t>"frézování tl. 50mm, místní komunikace - jímka-1x" (1,5+0,25+0,25)*(1,5+0,25+0,25)</t>
  </si>
  <si>
    <t>-1024870573</t>
  </si>
  <si>
    <t>83*(0,9+0,2+0,2)</t>
  </si>
  <si>
    <t>1799035110</t>
  </si>
  <si>
    <t>83*(0,9+0,4+0,4)</t>
  </si>
  <si>
    <t>113201111</t>
  </si>
  <si>
    <t>Vytrhání obrub s vybouráním lože, s přemístěním hmot na skládku na vzdálenost do 3 m nebo s naložením na dopravní prostředek chodníkových ležatých</t>
  </si>
  <si>
    <t>-1174640343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</si>
  <si>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</si>
  <si>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113201112</t>
  </si>
  <si>
    <t>Vytrhání obrub s vybouráním lože, s přemístěním hmot na skládku na vzdálenost do 3 m nebo s naložením na dopravní prostředek silničních ležatých</t>
  </si>
  <si>
    <t>228447768</t>
  </si>
  <si>
    <t>-1637990180</t>
  </si>
  <si>
    <t>"plynovod" 6*0,9</t>
  </si>
  <si>
    <t>"kanalizace" 5*0,9</t>
  </si>
  <si>
    <t>"vodovod" 8*0,9</t>
  </si>
  <si>
    <t>-1359084458</t>
  </si>
  <si>
    <t>"kabel" 6*0,9</t>
  </si>
  <si>
    <t>121151104</t>
  </si>
  <si>
    <t>Sejmutí ornice strojně při souvislé ploše do 100 m2, tl. vrstvy přes 200 do 250 mm</t>
  </si>
  <si>
    <t>-209948857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</si>
  <si>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</si>
  <si>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"sejmutí ornice tl. 250mm" 85*0,9</t>
  </si>
  <si>
    <t>"sejmutí ornice u jímky, tl. 250mm-5x" 5*1,5*1,5</t>
  </si>
  <si>
    <t>-606984645</t>
  </si>
  <si>
    <t>"plynovod" 6*(1,4-0,4)*1,0*0,9</t>
  </si>
  <si>
    <t>"kanalizace" 5*(1,4-0,4)*1,0*0,9</t>
  </si>
  <si>
    <t>"vodovod" 8*(1,4-0,4)*1,0*0,9</t>
  </si>
  <si>
    <t>"kabely" 6*(1,4-0,4)*1,0*0,9</t>
  </si>
  <si>
    <t>131151201</t>
  </si>
  <si>
    <t>Hloubení zapažených jam a zářezů strojně s urovnáním dna do předepsaného profilu a spádu v hornině třídy těžitelnosti I skupiny 1 a 2 do 20 m3</t>
  </si>
  <si>
    <t>1023718609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</si>
  <si>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Výpočet objemu vykopávky v pažených prostorách se stanovuje dle přílohy č. 3 tohoto katalogu._x000d_
</t>
  </si>
  <si>
    <t>jámy pro jímky</t>
  </si>
  <si>
    <t>"jímka v asfaltu-1x" 1*(1,5*1,5*(2,4-0,4))</t>
  </si>
  <si>
    <t>"jímka ve štěrku-1x" 1*(1,5*1,5*(2,4-0,25))</t>
  </si>
  <si>
    <t>"jímka v zeleni-5x" 5*(1,5*1,5*(2,4-0,25))</t>
  </si>
  <si>
    <t>33,526*0,2</t>
  </si>
  <si>
    <t>131251201</t>
  </si>
  <si>
    <t>Hloubení zapažených jam a zářezů strojně s urovnáním dna do předepsaného profilu a spádu v hornině třídy těžitelnosti I skupiny 3 do 20 m3</t>
  </si>
  <si>
    <t>1155504524</t>
  </si>
  <si>
    <t>33,526*0,5</t>
  </si>
  <si>
    <t>131351201</t>
  </si>
  <si>
    <t>Hloubení zapažených jam a zářezů strojně s urovnáním dna do předepsaného profilu a spádu v hornině třídy těžitelnosti II skupiny 4 do 20 m3</t>
  </si>
  <si>
    <t>1537701287</t>
  </si>
  <si>
    <t>33,526*0,3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</si>
  <si>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</si>
  <si>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</si>
  <si>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-921650504</t>
  </si>
  <si>
    <t>274,06*0,2</t>
  </si>
  <si>
    <t>132254204</t>
  </si>
  <si>
    <t>Hloubení zapažených rýh šířky přes 800 do 2 000 mm strojně s urovnáním dna do předepsaného profilu a spádu v hornině třídy těžitelnosti I skupiny 3 přes 100 do 500 m3</t>
  </si>
  <si>
    <t>407637452</t>
  </si>
  <si>
    <t>274,06*0,5</t>
  </si>
  <si>
    <t>132354204</t>
  </si>
  <si>
    <t>Hloubení zapažených rýh šířky přes 800 do 2 000 mm strojně s urovnáním dna do předepsaného profilu a spádu v hornině třídy těžitelnosti II skupiny 4 přes 100 do 500 m3</t>
  </si>
  <si>
    <t>1896656348</t>
  </si>
  <si>
    <t>274,06*0,3</t>
  </si>
  <si>
    <t>151101101</t>
  </si>
  <si>
    <t>Zřízení pažení a rozepření stěn rýh pro podzemní vedení příložné pro jakoukoliv mezerovitost, hloubky do 2 m</t>
  </si>
  <si>
    <t>2067544826</t>
  </si>
  <si>
    <t>vzorové uložení potrubí, 20% příložné pažení u rýh(u jímek 100%), 80% pažící boxy</t>
  </si>
  <si>
    <t>"tlakovka" (128*1,4*2)*0,2</t>
  </si>
  <si>
    <t>"tlakovka" (66*1,4*2)*0,2</t>
  </si>
  <si>
    <t>"tlakovka" (113*1,3*2)*0,2</t>
  </si>
  <si>
    <t>"jímky" (1,5*4*2,4)*7</t>
  </si>
  <si>
    <t>151101111</t>
  </si>
  <si>
    <t>Odstranění pažení a rozepření stěn rýh pro podzemní vedení s uložením materiálu na vzdálenost do 3 m od kraje výkopu příložné, hloubky do 2 m</t>
  </si>
  <si>
    <t>-599399544</t>
  </si>
  <si>
    <t>268,200</t>
  </si>
  <si>
    <t>-1159568641</t>
  </si>
  <si>
    <t>"tlakovka" (128*1,4*2)*0,8</t>
  </si>
  <si>
    <t>"tlakovka" (66*1,4*2)*0,8</t>
  </si>
  <si>
    <t>"tlakovka" (113*1,3*2)*0,8</t>
  </si>
  <si>
    <t>1459945463</t>
  </si>
  <si>
    <t>669,60</t>
  </si>
  <si>
    <t>1272491242</t>
  </si>
  <si>
    <t>"materiál pro lože(jímky, rýha)" 2,363+27,63</t>
  </si>
  <si>
    <t>"materiál pro obsyp(rýha)" 95,094</t>
  </si>
  <si>
    <t>"materiál pro zásyp rýh" 151,34-46,67</t>
  </si>
  <si>
    <t>"materiál pro zásyp u jímek" 3,39+3,13</t>
  </si>
  <si>
    <t>"přebytečná zemina z rýh, odvoz na skládku do 2km" 27,63+95,09+104,67-82,218</t>
  </si>
  <si>
    <t>"přebytečná zemina z jímek, odvoz na skládku do 2km" 33,526-10,058-16,95</t>
  </si>
  <si>
    <t>-880955734</t>
  </si>
  <si>
    <t>10,058+82,218</t>
  </si>
  <si>
    <t>-236707312</t>
  </si>
  <si>
    <t>-645155483</t>
  </si>
  <si>
    <t>"přebytečná zemina z rýh, odvoz na skládku do 2km" (27,63+95,09+104,67)*1,8</t>
  </si>
  <si>
    <t>"přebytečná zemina z jímek, odvoz na skládku do 2km" (33,526-16,95)*1,8</t>
  </si>
  <si>
    <t>99340509</t>
  </si>
  <si>
    <t>"zásyp rýhy" 151,34</t>
  </si>
  <si>
    <t>"zásyp jímek" 3,13+3,39+3,39*5</t>
  </si>
  <si>
    <t>1587861870</t>
  </si>
  <si>
    <t>odpočet zeminy pro zásyp v zeleni</t>
  </si>
  <si>
    <t>"zásyp rýhy-nakupovaný materiál" (151,34-46,67)*2</t>
  </si>
  <si>
    <t xml:space="preserve">"zásyp jímek-nakupovaný materiál" (3,13+3,39)*2 </t>
  </si>
  <si>
    <t>537411478</t>
  </si>
  <si>
    <t>179*0,9*0,340</t>
  </si>
  <si>
    <t>128*0,9*0,350</t>
  </si>
  <si>
    <t>-1397414426</t>
  </si>
  <si>
    <t>95,094*2</t>
  </si>
  <si>
    <t>-631176024</t>
  </si>
  <si>
    <t>87,75</t>
  </si>
  <si>
    <t>694501746</t>
  </si>
  <si>
    <t>1595534329</t>
  </si>
  <si>
    <t>87,75*0,015</t>
  </si>
  <si>
    <t>451541111</t>
  </si>
  <si>
    <t>Lože pod potrubí, stoky a drobné objekty v otevřeném výkopu ze štěrkodrtě 0-63 mm</t>
  </si>
  <si>
    <t>-1372495603</t>
  </si>
  <si>
    <t>podklad pod jímky, 1x jímka=0,3375m3 ŠD</t>
  </si>
  <si>
    <t>7*(1,5*1,5*0,15)</t>
  </si>
  <si>
    <t>295730015</t>
  </si>
  <si>
    <t>307*0,1*0,9</t>
  </si>
  <si>
    <t>452311131</t>
  </si>
  <si>
    <t>Podkladní a zajišťovací konstrukce z betonu prostého v otevřeném výkopu desky pod potrubí, stoky a drobné objekty z betonu tř. C 12/15</t>
  </si>
  <si>
    <t>226150556</t>
  </si>
  <si>
    <t>podklad pod jímky, 1x jímka=0,182m3 ŠD</t>
  </si>
  <si>
    <t>7*(1,1*1,1*0,15)</t>
  </si>
  <si>
    <t>669190555</t>
  </si>
  <si>
    <t>9*0,9</t>
  </si>
  <si>
    <t>1243872568</t>
  </si>
  <si>
    <t>"silnice SUS, 2x vrstva tl.200mm, frakce 0/63mm" 83*0,9+83*0,9</t>
  </si>
  <si>
    <t>"zámková dlažba, frakce 0/32mm" 8*0,9</t>
  </si>
  <si>
    <t>"beton, frakce 0/32mm" 7*0,9</t>
  </si>
  <si>
    <t>564871111</t>
  </si>
  <si>
    <t>Podklad ze štěrkodrti ŠD s rozprostřením a zhutněním, po zhutnění tl. 250 mm</t>
  </si>
  <si>
    <t>1197811679</t>
  </si>
  <si>
    <t>D.4 Uložení potrubí, štěrkový povrch</t>
  </si>
  <si>
    <t>"rýha" 4*0,9</t>
  </si>
  <si>
    <t>"jímka" 1,5*1,5</t>
  </si>
  <si>
    <t>564871116</t>
  </si>
  <si>
    <t>Podklad ze štěrkodrti ŠD s rozprostřením a zhutněním, po zhutnění tl. 300 mm</t>
  </si>
  <si>
    <t>-667305162</t>
  </si>
  <si>
    <t>"rýha" 111*0,9</t>
  </si>
  <si>
    <t>565135101</t>
  </si>
  <si>
    <t>Asfaltový beton vrstva podkladní ACP 16 (obalované kamenivo střednězrnné - OKS) s rozprostřením a zhutněním v pruhu šířky do 1,5 m, po zhutnění tl. 50 mm</t>
  </si>
  <si>
    <t>-920625097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</si>
  <si>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</si>
  <si>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"komunikace místní, ACP 16+" 111*0,9+1,5*1,5</t>
  </si>
  <si>
    <t>1609240525</t>
  </si>
  <si>
    <t>"SUS" 83*(0,9+0,2+0,2)</t>
  </si>
  <si>
    <t>567124112</t>
  </si>
  <si>
    <t>Podklad ze směsi stmelené cementem SC bez dilatačních spár, s rozprostřením a zhutněním SC C 16/20 (PB II), po zhutnění tl. 150 mm</t>
  </si>
  <si>
    <t>-72758473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</si>
  <si>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</si>
  <si>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"betonový povrch" 7*(0,9+0,2+0,2)</t>
  </si>
  <si>
    <t>30917434</t>
  </si>
  <si>
    <t>"komunikace místní" 111*0,9+1,5*1,5</t>
  </si>
  <si>
    <t>-2102061622</t>
  </si>
  <si>
    <t>"komunikace místní" 111*(0,9+0,25+0,25)+(1,5+0,25+0,25)*(1,5+0,25+0,25)</t>
  </si>
  <si>
    <t>"SUS, 2x vrstva" 83*(0,9+0,4+0,4)*2</t>
  </si>
  <si>
    <t>-2083421325</t>
  </si>
  <si>
    <t>"SUS" 83*(0,9+0,4+0,4)</t>
  </si>
  <si>
    <t>2087763358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</si>
  <si>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</si>
  <si>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</si>
  <si>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-1425000898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</si>
  <si>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</si>
  <si>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59245032</t>
  </si>
  <si>
    <t>dlažba zámková profilová 230x140x60mm přírodní</t>
  </si>
  <si>
    <t>409666017</t>
  </si>
  <si>
    <t xml:space="preserve">Poznámka k položce:_x000d_
80% použití původních, 20% nových </t>
  </si>
  <si>
    <t>10,4*0,2</t>
  </si>
  <si>
    <t>760624355</t>
  </si>
  <si>
    <t>-1119344467</t>
  </si>
  <si>
    <t>11,7*0,2</t>
  </si>
  <si>
    <t>871185201</t>
  </si>
  <si>
    <t>Montáž kanalizačního potrubí z plastů z polyetylenu PE 100 svařovaných elektrotvarovkou v otevřeném výkopu ve sklonu do 20 % SDR 11/PN16 D 40 x 3,7 mm</t>
  </si>
  <si>
    <t>-897876362</t>
  </si>
  <si>
    <t>D.7 Kladečské schéma, D.1 Technická zpráva</t>
  </si>
  <si>
    <t>179</t>
  </si>
  <si>
    <t>28613682</t>
  </si>
  <si>
    <t>potrubí dvouvrstvé PE100 RC se signalizační vrstvou SDR11 40x3,7mm dl 12m</t>
  </si>
  <si>
    <t>1695148271</t>
  </si>
  <si>
    <t>871215201</t>
  </si>
  <si>
    <t>Montáž kanalizačního potrubí z plastů z polyetylenu PE 100 svařovaných elektrotvarovkou v otevřeném výkopu ve sklonu do 20 % SDR 11/PN16 D 50 x 4,6 mm</t>
  </si>
  <si>
    <t>-728361388</t>
  </si>
  <si>
    <t>128</t>
  </si>
  <si>
    <t>28613683</t>
  </si>
  <si>
    <t>potrubí dvouvrstvé PE100 RC se signalizační vrstvou SDR11 50x4,6mm dl 12m</t>
  </si>
  <si>
    <t>-147184029</t>
  </si>
  <si>
    <t>877175201</t>
  </si>
  <si>
    <t>Montáž tvarovek na kanalizačním plastovém potrubí z polyetylenu PE 100 elektrotvarovek SDR 11/PN16 spojek nebo oblouků d 40</t>
  </si>
  <si>
    <t>-1689478154</t>
  </si>
  <si>
    <t xml:space="preserve">Poznámka k souboru cen:_x000d_
1. V cenách montáže tvarovek nejsou započteny náklady na dodání tvarovek. Tyto náklady se oceňují ve specifikaci._x000d_
2. V cenách montáže tvarovek jsou započteny náklady na dodání těsnicích kroužků, pokud tyto nejsou součástí dodávky tvarovek._x000d_
</t>
  </si>
  <si>
    <t>28615970</t>
  </si>
  <si>
    <t>elektrospojka SDR11 PE 100 PN16 D 40mm</t>
  </si>
  <si>
    <t>-1093494877</t>
  </si>
  <si>
    <t>877175210</t>
  </si>
  <si>
    <t>Montáž tvarovek na kanalizačním plastovém potrubí z polyetylenu PE 100 elektrotvarovek SDR 11/PN16 kolen 45° d 40</t>
  </si>
  <si>
    <t>-1724034596</t>
  </si>
  <si>
    <t>"elektrokoleno k45°" 2</t>
  </si>
  <si>
    <t>28614944</t>
  </si>
  <si>
    <t>elektrokoleno 45° PE 100 PN16 D 40mm</t>
  </si>
  <si>
    <t>-123739944</t>
  </si>
  <si>
    <t>877175212</t>
  </si>
  <si>
    <t>Montáž tvarovek na kanalizačním plastovém potrubí z polyetylenu PE 100 elektrotvarovek SDR 11/PN16 kolen 90° d 40</t>
  </si>
  <si>
    <t>718718581</t>
  </si>
  <si>
    <t>"elektrokoleno k90°" 4</t>
  </si>
  <si>
    <t>28653053</t>
  </si>
  <si>
    <t>elektrokoleno 90° PE 100 D 40mm</t>
  </si>
  <si>
    <t>1956741033</t>
  </si>
  <si>
    <t>877185201</t>
  </si>
  <si>
    <t>Montáž tvarovek na kanalizačním plastovém potrubí z polyetylenu PE 100 elektrotvarovek SDR 11/PN16 spojek nebo oblouků d 50</t>
  </si>
  <si>
    <t>-1318865198</t>
  </si>
  <si>
    <t>28615971</t>
  </si>
  <si>
    <t>elektrospojka SDR11 PE 100 PN16 D 50mm</t>
  </si>
  <si>
    <t>-1987705571</t>
  </si>
  <si>
    <t>877185213</t>
  </si>
  <si>
    <t>Montáž tvarovek na kanalizačním plastovém potrubí z polyetylenu PE 100 elektrotvarovek SDR 11/PN16 T-kusů d 50</t>
  </si>
  <si>
    <t>48667514</t>
  </si>
  <si>
    <t>28614957</t>
  </si>
  <si>
    <t>elektrotvarovka T-kus rovnoramenný PE 100 PN16 D 50mm</t>
  </si>
  <si>
    <t>2063295396</t>
  </si>
  <si>
    <t>877265217R</t>
  </si>
  <si>
    <t>Montáž tvarovek na kanalizačním plastovém potrubí z polyetylenu PE 100 elektrotvarovek SDR 11/PN16 redukcí d 50/40</t>
  </si>
  <si>
    <t>829277774</t>
  </si>
  <si>
    <t>28614973</t>
  </si>
  <si>
    <t>elektroredukce PE 100 PN16 D 50-40mm</t>
  </si>
  <si>
    <t>-1950211405</t>
  </si>
  <si>
    <t>892241111</t>
  </si>
  <si>
    <t>Tlakové zkoušky vodou na potrubí DN do 80</t>
  </si>
  <si>
    <t>247179900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</si>
  <si>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</si>
  <si>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"d50" 128</t>
  </si>
  <si>
    <t>"d40" 179</t>
  </si>
  <si>
    <t>899721111</t>
  </si>
  <si>
    <t>Signalizační vodič na potrubí DN do 150 mm</t>
  </si>
  <si>
    <t>874909529</t>
  </si>
  <si>
    <t>320</t>
  </si>
  <si>
    <t>864577983</t>
  </si>
  <si>
    <t>307</t>
  </si>
  <si>
    <t>RKM.8.1</t>
  </si>
  <si>
    <t>Domovní čerpací jímka DN 800, vč. vystrojení</t>
  </si>
  <si>
    <t>-1260147140</t>
  </si>
  <si>
    <t>Domovní čerpací jímka DN 800, vč. vystrojení a armatur, montáž, dodávka čerpací jímky</t>
  </si>
  <si>
    <t>DN 800, hl. 2,0m, 1x objemové čerpadlo pro Q=0,8l/s, H=80m</t>
  </si>
  <si>
    <t>vč. dodání a osazení poklopů - 1x D 400, 3x B125, 3x A15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</si>
  <si>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</si>
  <si>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</si>
  <si>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592264610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</si>
  <si>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</si>
  <si>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59217031</t>
  </si>
  <si>
    <t>obrubník betonový silniční 1000x150x250mm</t>
  </si>
  <si>
    <t>500744774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</si>
  <si>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</si>
  <si>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</si>
  <si>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-92357386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</si>
  <si>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</si>
  <si>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"chodníková obruba" 2</t>
  </si>
  <si>
    <t>59217017</t>
  </si>
  <si>
    <t>obrubník betonový chodníkový 1000x100x250mm</t>
  </si>
  <si>
    <t>-1983687629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</si>
  <si>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</si>
  <si>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</si>
  <si>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-1912355275</t>
  </si>
  <si>
    <t xml:space="preserve">Poznámka k souboru cen:_x000d_
1. V cenách jsou započteny i náklady na vyčištění spár, na impregnaci a zalití spár včetně dodání hmot._x000d_
</t>
  </si>
  <si>
    <t>228</t>
  </si>
  <si>
    <t>919735111</t>
  </si>
  <si>
    <t>Řezání stávajícího živičného krytu nebo podkladu hloubky do 50 mm</t>
  </si>
  <si>
    <t>514452540</t>
  </si>
  <si>
    <t xml:space="preserve">Poznámka k souboru cen:_x000d_
1. V cenách jsou započteny i náklady na spotřebu vody._x000d_
</t>
  </si>
  <si>
    <t>řezání asfaltu tl.50mm, místní komunikace</t>
  </si>
  <si>
    <t>111*2</t>
  </si>
  <si>
    <t>"řezání u jímky" 4*1,5</t>
  </si>
  <si>
    <t>919735123</t>
  </si>
  <si>
    <t>Řezání stávajícího betonového krytu nebo podkladu hloubky přes 100 do 150 mm</t>
  </si>
  <si>
    <t>-93903014</t>
  </si>
  <si>
    <t>"řezání betonového povrchu" 7*2</t>
  </si>
  <si>
    <t>1887558546</t>
  </si>
  <si>
    <t>11,7*0,8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</si>
  <si>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</si>
  <si>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</si>
  <si>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954606885</t>
  </si>
  <si>
    <t>10,4*0,8</t>
  </si>
  <si>
    <t>RK.90.10</t>
  </si>
  <si>
    <t>Podkopání pod podezdívkou stávajícího plotu</t>
  </si>
  <si>
    <t>2102939280</t>
  </si>
  <si>
    <t>494534986</t>
  </si>
  <si>
    <t>"živice" 10,011+20,403+27,622+72,243</t>
  </si>
  <si>
    <t>"kamenivo" 6,264+44,946+43,326+2,574</t>
  </si>
  <si>
    <t>-106238176</t>
  </si>
  <si>
    <t>"kamenivo do 2km (příplatek 1km)" 6,264+44,946+43,326+2,574</t>
  </si>
  <si>
    <t>"živice do 20km (příplatek 19km)" (10,011+20,403+27,622+72,243)*19</t>
  </si>
  <si>
    <t>44820678</t>
  </si>
  <si>
    <t>"dlažba 20%" 2,984*0,2</t>
  </si>
  <si>
    <t>"zámkovka 20%" 2,704*0,2</t>
  </si>
  <si>
    <t>"beton" 2,958</t>
  </si>
  <si>
    <t>"obruby" 0,46+3,48</t>
  </si>
  <si>
    <t>1370011177</t>
  </si>
  <si>
    <t>"do 20km, příplatek za 19km" 8,036*19</t>
  </si>
  <si>
    <t>91</t>
  </si>
  <si>
    <t>1975264323</t>
  </si>
  <si>
    <t>8,036</t>
  </si>
  <si>
    <t>92</t>
  </si>
  <si>
    <t>58102808</t>
  </si>
  <si>
    <t>93</t>
  </si>
  <si>
    <t>1777548793</t>
  </si>
  <si>
    <t>94</t>
  </si>
  <si>
    <t>-91723522</t>
  </si>
  <si>
    <t>SO 03 - Veřejná část gravitačních kanalizačních přípojek</t>
  </si>
  <si>
    <t>643855506</t>
  </si>
  <si>
    <t>45*(1,1+0,2+0,2)</t>
  </si>
  <si>
    <t>23799673</t>
  </si>
  <si>
    <t>7*(1,1+0,2+0,2)</t>
  </si>
  <si>
    <t>-2101662549</t>
  </si>
  <si>
    <t>56*1,1</t>
  </si>
  <si>
    <t>1804944883</t>
  </si>
  <si>
    <t>"odstranění podkladu z ŠD tl.170mm pod betonovou dlažbou" 45*1,1</t>
  </si>
  <si>
    <t>"odstranění podkladu z ŠD tl.200mm pod zámkovou dlažbu" 7*1,1</t>
  </si>
  <si>
    <t>1786733921</t>
  </si>
  <si>
    <t>56*(1,1+0,2+0,2)</t>
  </si>
  <si>
    <t>-1233674856</t>
  </si>
  <si>
    <t>56*(1,1+0,4+0,4)</t>
  </si>
  <si>
    <t>-1619882867</t>
  </si>
  <si>
    <t>1884707072</t>
  </si>
  <si>
    <t>2114087149</t>
  </si>
  <si>
    <t>"plynovod" 10*1,1</t>
  </si>
  <si>
    <t>"vodovod" 8*1,1</t>
  </si>
  <si>
    <t>1976184</t>
  </si>
  <si>
    <t>"kabel" (18+13)*1,1</t>
  </si>
  <si>
    <t>-354260810</t>
  </si>
  <si>
    <t>"plynovod" 10*(2,35-0,58)*1,0*1,1</t>
  </si>
  <si>
    <t>"vodovod" 8*(2,35-0,58)*1,0*1,1</t>
  </si>
  <si>
    <t>"kabely" 31*(2,35-0,58)*1,0*1,1</t>
  </si>
  <si>
    <t>132154201</t>
  </si>
  <si>
    <t>Hloubení zapažených rýh šířky přes 800 do 2 000 mm strojně s urovnáním dna do předepsaného profilu a spádu v hornině třídy těžitelnosti I skupiny 1 a 2 do 20 m3</t>
  </si>
  <si>
    <t>154567430</t>
  </si>
  <si>
    <t>viz bilance zemních prací, skupina II-20%, skupina III-50%, skupina IV-30%</t>
  </si>
  <si>
    <t>226,44*0,2</t>
  </si>
  <si>
    <t>132254201</t>
  </si>
  <si>
    <t>Hloubení zapažených rýh šířky přes 800 do 2 000 mm strojně s urovnáním dna do předepsaného profilu a spádu v hornině třídy těžitelnosti I skupiny 3 do 20 m3</t>
  </si>
  <si>
    <t>-651341675</t>
  </si>
  <si>
    <t>226,44*0,5</t>
  </si>
  <si>
    <t>132354201</t>
  </si>
  <si>
    <t>Hloubení zapažených rýh šířky přes 800 do 2 000 mm strojně s urovnáním dna do předepsaného profilu a spádu v hornině třídy těžitelnosti II skupiny 4 do 20 m3</t>
  </si>
  <si>
    <t>-1933703076</t>
  </si>
  <si>
    <t>226,44*0,3</t>
  </si>
  <si>
    <t>-1060938829</t>
  </si>
  <si>
    <t>vzorové uložení potrubí, 20% příložné pažení u rýh, 80% pažící boxy</t>
  </si>
  <si>
    <t>"rýhy" 514,08*0,2</t>
  </si>
  <si>
    <t>-1173883590</t>
  </si>
  <si>
    <t>102,816</t>
  </si>
  <si>
    <t>-1902037713</t>
  </si>
  <si>
    <t>"rýhy" 514,08*0,8</t>
  </si>
  <si>
    <t>-1583489565</t>
  </si>
  <si>
    <t>411,264</t>
  </si>
  <si>
    <t>-354830011</t>
  </si>
  <si>
    <t>"materiál pro lože" 17,82</t>
  </si>
  <si>
    <t>"materiál pro obsyp" 52,806</t>
  </si>
  <si>
    <t>"materiál pro zásyp rýh" 153,53</t>
  </si>
  <si>
    <t>"přebytečná zemina, odvoz na skládku" 45,288+113,22</t>
  </si>
  <si>
    <t>636562548</t>
  </si>
  <si>
    <t>"přebytečná zemina, odvoz na skládku" 67,932</t>
  </si>
  <si>
    <t>1294389927</t>
  </si>
  <si>
    <t>"materiál pro lože pod potrubí" 17,82</t>
  </si>
  <si>
    <t>"materiál pro obsyp potrubí" 52,806</t>
  </si>
  <si>
    <t>"materiál pro zásyp potrubí" 153,53</t>
  </si>
  <si>
    <t>-961856285</t>
  </si>
  <si>
    <t>přebytečná zemina z rýh</t>
  </si>
  <si>
    <t>226,44*1,8</t>
  </si>
  <si>
    <t>1977117652</t>
  </si>
  <si>
    <t>"rýhy" 153,53</t>
  </si>
  <si>
    <t>128169317</t>
  </si>
  <si>
    <t>153,53*2</t>
  </si>
  <si>
    <t>-763587554</t>
  </si>
  <si>
    <t>55,09</t>
  </si>
  <si>
    <t>"odpočet vytlačené zeminy u DN 150" -(PI*0,08*0,08*98)</t>
  </si>
  <si>
    <t>"odpočet vytlačené zeminy u DN 200" -(PI*0,10*0,10*10)</t>
  </si>
  <si>
    <t>-1353171146</t>
  </si>
  <si>
    <t>52,806*2</t>
  </si>
  <si>
    <t>-1638351746</t>
  </si>
  <si>
    <t>108*1,1*0,15</t>
  </si>
  <si>
    <t>-1299370713</t>
  </si>
  <si>
    <t>45*1,1</t>
  </si>
  <si>
    <t>1589279030</t>
  </si>
  <si>
    <t>"silnice SUS, 2x vrstva tl.200mm, frakce 0/63mm" 56*1,1+56*1,1</t>
  </si>
  <si>
    <t>"podklad pod zámkovou dlažbu, tl.200mm, frakce 0/32mm" 7*1,1</t>
  </si>
  <si>
    <t>-2061772846</t>
  </si>
  <si>
    <t>"SUS" 56*(1,1+0,2+0,2)</t>
  </si>
  <si>
    <t>-584180175</t>
  </si>
  <si>
    <t>-1917152287</t>
  </si>
  <si>
    <t>"SUS, 2x vrstva" 56*(1,1+0,4+0,4)*2</t>
  </si>
  <si>
    <t>796821545</t>
  </si>
  <si>
    <t>"SUS" 56*(1,1+0,4+0,4)</t>
  </si>
  <si>
    <t>-922449739</t>
  </si>
  <si>
    <t>2031435497</t>
  </si>
  <si>
    <t>1845286507</t>
  </si>
  <si>
    <t>10,5*0,2</t>
  </si>
  <si>
    <t>1054113808</t>
  </si>
  <si>
    <t>1479839342</t>
  </si>
  <si>
    <t>67,5*0,2</t>
  </si>
  <si>
    <t>871313121</t>
  </si>
  <si>
    <t>Montáž kanalizačního potrubí z plastů z tvrdého PVC těsněných gumovým kroužkem v otevřeném výkopu ve sklonu do 20 % DN 160</t>
  </si>
  <si>
    <t>2032145771</t>
  </si>
  <si>
    <t>98</t>
  </si>
  <si>
    <t>28611165</t>
  </si>
  <si>
    <t>trubka kanalizační PVC DN 160x3000mm SN8</t>
  </si>
  <si>
    <t>956291402</t>
  </si>
  <si>
    <t>98*1,03 'Přepočtené koeficientem množství</t>
  </si>
  <si>
    <t>871353121</t>
  </si>
  <si>
    <t>Montáž kanalizačního potrubí z plastů z tvrdého PVC těsněných gumovým kroužkem v otevřeném výkopu ve sklonu do 20 % DN 200</t>
  </si>
  <si>
    <t>-865796239</t>
  </si>
  <si>
    <t>28611168</t>
  </si>
  <si>
    <t>trubka kanalizační PVC DN 200x3000mm SN8</t>
  </si>
  <si>
    <t>1004272531</t>
  </si>
  <si>
    <t>10*1,03 'Přepočtené koeficientem množství</t>
  </si>
  <si>
    <t>877315231</t>
  </si>
  <si>
    <t>Montáž tvarovek na kanalizačním potrubí z trub z plastu z tvrdého PVC nebo z polypropylenu v otevřeném výkopu víček DN 160</t>
  </si>
  <si>
    <t>-308889187</t>
  </si>
  <si>
    <t>montáž záslepek</t>
  </si>
  <si>
    <t>28614781</t>
  </si>
  <si>
    <t>záslepka 160mm</t>
  </si>
  <si>
    <t>1999468116</t>
  </si>
  <si>
    <t>877355231</t>
  </si>
  <si>
    <t>Montáž tvarovek na kanalizačním potrubí z trub z plastu z tvrdého PVC nebo z polypropylenu v otevřeném výkopu víček DN 200</t>
  </si>
  <si>
    <t>-91641216</t>
  </si>
  <si>
    <t>28614782</t>
  </si>
  <si>
    <t>záslepka 200mm</t>
  </si>
  <si>
    <t>-1383944693</t>
  </si>
  <si>
    <t>-1864796598</t>
  </si>
  <si>
    <t>108</t>
  </si>
  <si>
    <t>82834928</t>
  </si>
  <si>
    <t>1307574407</t>
  </si>
  <si>
    <t>1642998857</t>
  </si>
  <si>
    <t>"chodníková obruba" 4</t>
  </si>
  <si>
    <t>86128484</t>
  </si>
  <si>
    <t>923390920</t>
  </si>
  <si>
    <t>67,5*0,8</t>
  </si>
  <si>
    <t>257251195</t>
  </si>
  <si>
    <t>10,5*0,8</t>
  </si>
  <si>
    <t>-756453345</t>
  </si>
  <si>
    <t>"živice" 21,504+54,477</t>
  </si>
  <si>
    <t>"kamenivo" 35,728+16,588</t>
  </si>
  <si>
    <t>-728285063</t>
  </si>
  <si>
    <t>"kamenivo do 2km (příplatek 1km)" (35,725+16,588)*2</t>
  </si>
  <si>
    <t>"živice do 20km (příplatek 19km)" (21,504+54,477)*19</t>
  </si>
  <si>
    <t>360907304</t>
  </si>
  <si>
    <t>"dlažba 20%" 17,213*0,2+2,73*0,2</t>
  </si>
  <si>
    <t>"obruby" 0,92+10,44</t>
  </si>
  <si>
    <t>270123417</t>
  </si>
  <si>
    <t>"dlažba do 20km, příplatek za 19km" 15,349*19</t>
  </si>
  <si>
    <t>2109588099</t>
  </si>
  <si>
    <t>"dlažba" 17,213*0,2+2,73*0,2</t>
  </si>
  <si>
    <t>78706060</t>
  </si>
  <si>
    <t>1176767233</t>
  </si>
  <si>
    <t>-335544492</t>
  </si>
  <si>
    <t>VON - Vedlejší a ostatní náklady</t>
  </si>
  <si>
    <t>VRN - Vedlejší rozpočtové náklady</t>
  </si>
  <si>
    <t>VRN</t>
  </si>
  <si>
    <t>Vedlejší rozpočtové náklady</t>
  </si>
  <si>
    <t>011314000</t>
  </si>
  <si>
    <t>Archeologický dohled</t>
  </si>
  <si>
    <t>-2126142482</t>
  </si>
  <si>
    <t>012103000</t>
  </si>
  <si>
    <t>Geodetické práce před výstavbou</t>
  </si>
  <si>
    <t>889077055</t>
  </si>
  <si>
    <t xml:space="preserve">1 "vytyčení stavby - trasy kanalizací </t>
  </si>
  <si>
    <t>012103000.1</t>
  </si>
  <si>
    <t>215359488</t>
  </si>
  <si>
    <t>1 "vytyčení inženýrských sítí a jejich zabezpečení proti poškození</t>
  </si>
  <si>
    <t>012303000</t>
  </si>
  <si>
    <t>Geodetické práce po výstavbě</t>
  </si>
  <si>
    <t>256963657</t>
  </si>
  <si>
    <t>Poznámka k položce:_x000d_
zaměření skutečnho provdení stavby; vyhotovení geometrických plánů</t>
  </si>
  <si>
    <t>013254000</t>
  </si>
  <si>
    <t>Dokumentace skutečného provedení stavby</t>
  </si>
  <si>
    <t>2016199921</t>
  </si>
  <si>
    <t>Poznámka k položce:_x000d_
Kompletní DSPS zpracovaná dle Vyhl. č. 499/2006 Sb. v platném zněmí; O dokumentaci staveb</t>
  </si>
  <si>
    <t>030001000</t>
  </si>
  <si>
    <t>Zařízení staveniště</t>
  </si>
  <si>
    <t>-566440621</t>
  </si>
  <si>
    <t>Poznámka k položce:_x000d_
Terénní úpravy pro zařízení staveniště; Skládky na staveništi; Ostatní náklady; Náklady na provoz a údržbu vybavení stavniště; Energie pro zařízení staveniště; Rozebrání, bourání a odvoz zařízení staveniště; Úprava terénu po zrušení zařízení staveniště</t>
  </si>
  <si>
    <t>počítány 2% z celkové ceny, bez VON</t>
  </si>
  <si>
    <t>034503000</t>
  </si>
  <si>
    <t>Informační tabule na staveništi</t>
  </si>
  <si>
    <t>-1628224775</t>
  </si>
  <si>
    <t>1 "velkoplošný panel</t>
  </si>
  <si>
    <t>034503000.1</t>
  </si>
  <si>
    <t>-1450211369</t>
  </si>
  <si>
    <t>1 "trvalá pamětní deska</t>
  </si>
  <si>
    <t>043194000</t>
  </si>
  <si>
    <t>Ostatní zkoušky</t>
  </si>
  <si>
    <t>-386390443</t>
  </si>
  <si>
    <t>045203000</t>
  </si>
  <si>
    <t>Kompletační činnost</t>
  </si>
  <si>
    <t>-837425786</t>
  </si>
  <si>
    <t>091002000</t>
  </si>
  <si>
    <t>Ostatní náklady související s objektem</t>
  </si>
  <si>
    <t>-674143445</t>
  </si>
  <si>
    <t>Poznámka k položce:_x000d_
Dopravně inženýrské opatření; zřízení, údržba, přemístění a odstranění; dopravního značení k dopravním omezením; podle předpisů o pozemních komunikacích,; včetně projednání s pověřenými organizacemi</t>
  </si>
  <si>
    <t>VONR01</t>
  </si>
  <si>
    <t>Zpracování kanalizačního řádu</t>
  </si>
  <si>
    <t>1169659908</t>
  </si>
  <si>
    <t>VONR02</t>
  </si>
  <si>
    <t>Zpracování provozního řádu kanalizace</t>
  </si>
  <si>
    <t>-114301696</t>
  </si>
  <si>
    <t>VONR04</t>
  </si>
  <si>
    <t>Monitorování lokálních vodních zdrojů oprávněným hydrogeologem před započetím a v průběhu stavby</t>
  </si>
  <si>
    <t>-1580353859</t>
  </si>
  <si>
    <t>VONR05</t>
  </si>
  <si>
    <t>Sondy na stávajících sítích dle požadavků správců sítí</t>
  </si>
  <si>
    <t>-1591003761</t>
  </si>
  <si>
    <t>VONR06</t>
  </si>
  <si>
    <t>Rozbory zeminy dle platné legislativy, uložení na pozemek pro rekultivaci</t>
  </si>
  <si>
    <t>-1994294834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</si>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</sst>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20-04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Splašková kanalizace v ul. Pardubická a Na Drahách, Albrechtice nad Orlicí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Albrechtice nad Orlicí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28. 4. 2020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Dobrovolný svazek obcí Křivina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VK CAD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Gravitační kanali...'!J30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01 - Gravitační kanali...'!P88</f>
        <v>0</v>
      </c>
      <c r="AV55" s="122">
        <f>'SO 01 - Gravitační kanali...'!J33</f>
        <v>0</v>
      </c>
      <c r="AW55" s="122">
        <f>'SO 01 - Gravitační kanali...'!J34</f>
        <v>0</v>
      </c>
      <c r="AX55" s="122">
        <f>'SO 01 - Gravitační kanali...'!J35</f>
        <v>0</v>
      </c>
      <c r="AY55" s="122">
        <f>'SO 01 - Gravitační kanali...'!J36</f>
        <v>0</v>
      </c>
      <c r="AZ55" s="122">
        <f>'SO 01 - Gravitační kanali...'!F33</f>
        <v>0</v>
      </c>
      <c r="BA55" s="122">
        <f>'SO 01 - Gravitační kanali...'!F34</f>
        <v>0</v>
      </c>
      <c r="BB55" s="122">
        <f>'SO 01 - Gravitační kanali...'!F35</f>
        <v>0</v>
      </c>
      <c r="BC55" s="122">
        <f>'SO 01 - Gravitační kanali...'!F36</f>
        <v>0</v>
      </c>
      <c r="BD55" s="124">
        <f>'SO 01 - Gravitační kanali...'!F37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02 - Tlaková kanalizace'!J30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 02 - Tlaková kanalizace'!P87</f>
        <v>0</v>
      </c>
      <c r="AV56" s="122">
        <f>'SO 02 - Tlaková kanalizace'!J33</f>
        <v>0</v>
      </c>
      <c r="AW56" s="122">
        <f>'SO 02 - Tlaková kanalizace'!J34</f>
        <v>0</v>
      </c>
      <c r="AX56" s="122">
        <f>'SO 02 - Tlaková kanalizace'!J35</f>
        <v>0</v>
      </c>
      <c r="AY56" s="122">
        <f>'SO 02 - Tlaková kanalizace'!J36</f>
        <v>0</v>
      </c>
      <c r="AZ56" s="122">
        <f>'SO 02 - Tlaková kanalizace'!F33</f>
        <v>0</v>
      </c>
      <c r="BA56" s="122">
        <f>'SO 02 - Tlaková kanalizace'!F34</f>
        <v>0</v>
      </c>
      <c r="BB56" s="122">
        <f>'SO 02 - Tlaková kanalizace'!F35</f>
        <v>0</v>
      </c>
      <c r="BC56" s="122">
        <f>'SO 02 - Tlaková kanalizace'!F36</f>
        <v>0</v>
      </c>
      <c r="BD56" s="124">
        <f>'SO 02 - Tlaková kanalizace'!F37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24.7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03 - Veřejná část grav...'!J30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'SO 03 - Veřejná část grav...'!P87</f>
        <v>0</v>
      </c>
      <c r="AV57" s="122">
        <f>'SO 03 - Veřejná část grav...'!J33</f>
        <v>0</v>
      </c>
      <c r="AW57" s="122">
        <f>'SO 03 - Veřejná část grav...'!J34</f>
        <v>0</v>
      </c>
      <c r="AX57" s="122">
        <f>'SO 03 - Veřejná část grav...'!J35</f>
        <v>0</v>
      </c>
      <c r="AY57" s="122">
        <f>'SO 03 - Veřejná část grav...'!J36</f>
        <v>0</v>
      </c>
      <c r="AZ57" s="122">
        <f>'SO 03 - Veřejná část grav...'!F33</f>
        <v>0</v>
      </c>
      <c r="BA57" s="122">
        <f>'SO 03 - Veřejná část grav...'!F34</f>
        <v>0</v>
      </c>
      <c r="BB57" s="122">
        <f>'SO 03 - Veřejná část grav...'!F35</f>
        <v>0</v>
      </c>
      <c r="BC57" s="122">
        <f>'SO 03 - Veřejná část grav...'!F36</f>
        <v>0</v>
      </c>
      <c r="BD57" s="124">
        <f>'SO 03 - Veřejná část grav...'!F37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16.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'VON - Vedlejší a ostatní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6">
        <v>0</v>
      </c>
      <c r="AT58" s="127">
        <f>ROUND(SUM(AV58:AW58),2)</f>
        <v>0</v>
      </c>
      <c r="AU58" s="128">
        <f>'VON - Vedlejší a ostatní ...'!P80</f>
        <v>0</v>
      </c>
      <c r="AV58" s="127">
        <f>'VON - Vedlejší a ostatní ...'!J33</f>
        <v>0</v>
      </c>
      <c r="AW58" s="127">
        <f>'VON - Vedlejší a ostatní ...'!J34</f>
        <v>0</v>
      </c>
      <c r="AX58" s="127">
        <f>'VON - Vedlejší a ostatní ...'!J35</f>
        <v>0</v>
      </c>
      <c r="AY58" s="127">
        <f>'VON - Vedlejší a ostatní ...'!J36</f>
        <v>0</v>
      </c>
      <c r="AZ58" s="127">
        <f>'VON - Vedlejší a ostatní ...'!F33</f>
        <v>0</v>
      </c>
      <c r="BA58" s="127">
        <f>'VON - Vedlejší a ostatní ...'!F34</f>
        <v>0</v>
      </c>
      <c r="BB58" s="127">
        <f>'VON - Vedlejší a ostatní ...'!F35</f>
        <v>0</v>
      </c>
      <c r="BC58" s="127">
        <f>'VON - Vedlejší a ostatní ...'!F36</f>
        <v>0</v>
      </c>
      <c r="BD58" s="129">
        <f>'VON - Vedlejší a ostatní 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5/GVt7G1z9HWRg9CEwQGH/z5USTzKbp/gkdjcE8k74ztG4HM1CPfdsVSJBN5+mFPKY0d3K/Jq6H1mKSsZKT4Yg==" hashValue="Bi7CJ6kBINqT8llzp/8JxcBOOj8mtfh3KyTBLTeX4k6UQ1x8DptiEV8+lezPtmgwT5oLEAXe/+8Y7cfCyF55F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Gravitační kanali...'!C2" display="/"/>
    <hyperlink ref="A56" location="'SO 02 - Tlaková kanalizace'!C2" display="/"/>
    <hyperlink ref="A57" location="'SO 03 - Veřejná část grav...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94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Splašková kanalizace v ul. Pardubická a Na Drahách, Albrechtice nad Orlicí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95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96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28. 4. 2020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30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32</v>
      </c>
      <c r="E20" s="40"/>
      <c r="F20" s="40"/>
      <c r="G20" s="40"/>
      <c r="H20" s="40"/>
      <c r="I20" s="142" t="s">
        <v>26</v>
      </c>
      <c r="J20" s="141" t="s">
        <v>33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29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ROUND(J88,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ROUND((SUM(BE88:BE425)),  2)</f>
        <v>0</v>
      </c>
      <c r="G33" s="40"/>
      <c r="H33" s="40"/>
      <c r="I33" s="157">
        <v>0.20999999999999999</v>
      </c>
      <c r="J33" s="156">
        <f>ROUND(((SUM(BE88:BE425))*I33),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ROUND((SUM(BF88:BF425)),  2)</f>
        <v>0</v>
      </c>
      <c r="G34" s="40"/>
      <c r="H34" s="40"/>
      <c r="I34" s="157">
        <v>0.14999999999999999</v>
      </c>
      <c r="J34" s="156">
        <f>ROUND(((SUM(BF88:BF425))*I34),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ROUND((SUM(BG88:BG425)),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ROUND((SUM(BH88:BH425)),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ROUND((SUM(BI88:BI425)),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Splašková kanalizace v ul. Pardubická a Na Drahách, Albrechtice nad Orlicí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Gravitační kanalizace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Albrechtice nad Orlicí</v>
      </c>
      <c r="G52" s="42"/>
      <c r="H52" s="42"/>
      <c r="I52" s="142" t="s">
        <v>23</v>
      </c>
      <c r="J52" s="74" t="str">
        <f>IF(J12="","",J12)</f>
        <v>28. 4. 2020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Dobrovolný svazek obcí Křivina</v>
      </c>
      <c r="G54" s="42"/>
      <c r="H54" s="42"/>
      <c r="I54" s="142" t="s">
        <v>32</v>
      </c>
      <c r="J54" s="38" t="str">
        <f>E21</f>
        <v>VK CAD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98</v>
      </c>
      <c r="D57" s="174"/>
      <c r="E57" s="174"/>
      <c r="F57" s="174"/>
      <c r="G57" s="174"/>
      <c r="H57" s="174"/>
      <c r="I57" s="175"/>
      <c r="J57" s="176" t="s">
        <v>99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J88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78"/>
      <c r="C60" s="179"/>
      <c r="D60" s="180" t="s">
        <v>101</v>
      </c>
      <c r="E60" s="181"/>
      <c r="F60" s="181"/>
      <c r="G60" s="181"/>
      <c r="H60" s="181"/>
      <c r="I60" s="182"/>
      <c r="J60" s="183">
        <f>J89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102</v>
      </c>
      <c r="E61" s="188"/>
      <c r="F61" s="188"/>
      <c r="G61" s="188"/>
      <c r="H61" s="188"/>
      <c r="I61" s="189"/>
      <c r="J61" s="190">
        <f>J90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103</v>
      </c>
      <c r="E62" s="188"/>
      <c r="F62" s="188"/>
      <c r="G62" s="188"/>
      <c r="H62" s="188"/>
      <c r="I62" s="189"/>
      <c r="J62" s="190">
        <f>J231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104</v>
      </c>
      <c r="E63" s="188"/>
      <c r="F63" s="188"/>
      <c r="G63" s="188"/>
      <c r="H63" s="188"/>
      <c r="I63" s="189"/>
      <c r="J63" s="190">
        <f>J234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105</v>
      </c>
      <c r="E64" s="188"/>
      <c r="F64" s="188"/>
      <c r="G64" s="188"/>
      <c r="H64" s="188"/>
      <c r="I64" s="189"/>
      <c r="J64" s="190">
        <f>J267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106</v>
      </c>
      <c r="E65" s="188"/>
      <c r="F65" s="188"/>
      <c r="G65" s="188"/>
      <c r="H65" s="188"/>
      <c r="I65" s="189"/>
      <c r="J65" s="190">
        <f>J299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107</v>
      </c>
      <c r="E66" s="188"/>
      <c r="F66" s="188"/>
      <c r="G66" s="188"/>
      <c r="H66" s="188"/>
      <c r="I66" s="189"/>
      <c r="J66" s="190">
        <f>J382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108</v>
      </c>
      <c r="E67" s="188"/>
      <c r="F67" s="188"/>
      <c r="G67" s="188"/>
      <c r="H67" s="188"/>
      <c r="I67" s="189"/>
      <c r="J67" s="190">
        <f>J397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109</v>
      </c>
      <c r="E68" s="188"/>
      <c r="F68" s="188"/>
      <c r="G68" s="188"/>
      <c r="H68" s="188"/>
      <c r="I68" s="189"/>
      <c r="J68" s="190">
        <f>J423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138"/>
      <c r="J69" s="42"/>
      <c r="K69" s="4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168"/>
      <c r="J70" s="62"/>
      <c r="K70" s="6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171"/>
      <c r="J74" s="64"/>
      <c r="K74" s="64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110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2" t="str">
        <f>E7</f>
        <v>Splašková kanalizace v ul. Pardubická a Na Drahách, Albrechtice nad Orlicí</v>
      </c>
      <c r="F78" s="34"/>
      <c r="G78" s="34"/>
      <c r="H78" s="34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95</v>
      </c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01 - Gravitační kanalizace</v>
      </c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Albrechtice nad Orlicí</v>
      </c>
      <c r="G82" s="42"/>
      <c r="H82" s="42"/>
      <c r="I82" s="142" t="s">
        <v>23</v>
      </c>
      <c r="J82" s="74" t="str">
        <f>IF(J12="","",J12)</f>
        <v>28. 4. 2020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Dobrovolný svazek obcí Křivina</v>
      </c>
      <c r="G84" s="42"/>
      <c r="H84" s="42"/>
      <c r="I84" s="142" t="s">
        <v>32</v>
      </c>
      <c r="J84" s="38" t="str">
        <f>E21</f>
        <v>VK CAD s.r.o.</v>
      </c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30</v>
      </c>
      <c r="D85" s="42"/>
      <c r="E85" s="42"/>
      <c r="F85" s="29" t="str">
        <f>IF(E18="","",E18)</f>
        <v>Vyplň údaj</v>
      </c>
      <c r="G85" s="42"/>
      <c r="H85" s="42"/>
      <c r="I85" s="142" t="s">
        <v>36</v>
      </c>
      <c r="J85" s="38" t="str">
        <f>E24</f>
        <v xml:space="preserve"> </v>
      </c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92"/>
      <c r="B87" s="193"/>
      <c r="C87" s="194" t="s">
        <v>111</v>
      </c>
      <c r="D87" s="195" t="s">
        <v>59</v>
      </c>
      <c r="E87" s="195" t="s">
        <v>55</v>
      </c>
      <c r="F87" s="195" t="s">
        <v>56</v>
      </c>
      <c r="G87" s="195" t="s">
        <v>112</v>
      </c>
      <c r="H87" s="195" t="s">
        <v>113</v>
      </c>
      <c r="I87" s="196" t="s">
        <v>114</v>
      </c>
      <c r="J87" s="195" t="s">
        <v>99</v>
      </c>
      <c r="K87" s="197" t="s">
        <v>115</v>
      </c>
      <c r="L87" s="198"/>
      <c r="M87" s="94" t="s">
        <v>19</v>
      </c>
      <c r="N87" s="95" t="s">
        <v>44</v>
      </c>
      <c r="O87" s="95" t="s">
        <v>116</v>
      </c>
      <c r="P87" s="95" t="s">
        <v>117</v>
      </c>
      <c r="Q87" s="95" t="s">
        <v>118</v>
      </c>
      <c r="R87" s="95" t="s">
        <v>119</v>
      </c>
      <c r="S87" s="95" t="s">
        <v>120</v>
      </c>
      <c r="T87" s="96" t="s">
        <v>121</v>
      </c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</row>
    <row r="88" s="2" customFormat="1" ht="22.8" customHeight="1">
      <c r="A88" s="40"/>
      <c r="B88" s="41"/>
      <c r="C88" s="101" t="s">
        <v>122</v>
      </c>
      <c r="D88" s="42"/>
      <c r="E88" s="42"/>
      <c r="F88" s="42"/>
      <c r="G88" s="42"/>
      <c r="H88" s="42"/>
      <c r="I88" s="138"/>
      <c r="J88" s="199">
        <f>BK88</f>
        <v>0</v>
      </c>
      <c r="K88" s="42"/>
      <c r="L88" s="46"/>
      <c r="M88" s="97"/>
      <c r="N88" s="200"/>
      <c r="O88" s="98"/>
      <c r="P88" s="201">
        <f>P89</f>
        <v>0</v>
      </c>
      <c r="Q88" s="98"/>
      <c r="R88" s="201">
        <f>R89</f>
        <v>40.546662009999999</v>
      </c>
      <c r="S88" s="98"/>
      <c r="T88" s="202">
        <f>T89</f>
        <v>701.91821500000003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73</v>
      </c>
      <c r="AU88" s="19" t="s">
        <v>100</v>
      </c>
      <c r="BK88" s="203">
        <f>BK89</f>
        <v>0</v>
      </c>
    </row>
    <row r="89" s="12" customFormat="1" ht="25.92" customHeight="1">
      <c r="A89" s="12"/>
      <c r="B89" s="204"/>
      <c r="C89" s="205"/>
      <c r="D89" s="206" t="s">
        <v>73</v>
      </c>
      <c r="E89" s="207" t="s">
        <v>123</v>
      </c>
      <c r="F89" s="207" t="s">
        <v>124</v>
      </c>
      <c r="G89" s="205"/>
      <c r="H89" s="205"/>
      <c r="I89" s="208"/>
      <c r="J89" s="209">
        <f>BK89</f>
        <v>0</v>
      </c>
      <c r="K89" s="205"/>
      <c r="L89" s="210"/>
      <c r="M89" s="211"/>
      <c r="N89" s="212"/>
      <c r="O89" s="212"/>
      <c r="P89" s="213">
        <f>P90+P231+P234+P267+P299+P382+P397+P423</f>
        <v>0</v>
      </c>
      <c r="Q89" s="212"/>
      <c r="R89" s="213">
        <f>R90+R231+R234+R267+R299+R382+R397+R423</f>
        <v>40.546662009999999</v>
      </c>
      <c r="S89" s="212"/>
      <c r="T89" s="214">
        <f>T90+T231+T234+T267+T299+T382+T397+T423</f>
        <v>701.91821500000003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5" t="s">
        <v>82</v>
      </c>
      <c r="AT89" s="216" t="s">
        <v>73</v>
      </c>
      <c r="AU89" s="216" t="s">
        <v>74</v>
      </c>
      <c r="AY89" s="215" t="s">
        <v>125</v>
      </c>
      <c r="BK89" s="217">
        <f>BK90+BK231+BK234+BK267+BK299+BK382+BK397+BK423</f>
        <v>0</v>
      </c>
    </row>
    <row r="90" s="12" customFormat="1" ht="22.8" customHeight="1">
      <c r="A90" s="12"/>
      <c r="B90" s="204"/>
      <c r="C90" s="205"/>
      <c r="D90" s="206" t="s">
        <v>73</v>
      </c>
      <c r="E90" s="218" t="s">
        <v>82</v>
      </c>
      <c r="F90" s="218" t="s">
        <v>126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SUM(P91:P230)</f>
        <v>0</v>
      </c>
      <c r="Q90" s="212"/>
      <c r="R90" s="213">
        <f>SUM(R91:R230)</f>
        <v>2.4216278099999999</v>
      </c>
      <c r="S90" s="212"/>
      <c r="T90" s="214">
        <f>SUM(T91:T230)</f>
        <v>701.91821500000003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5" t="s">
        <v>82</v>
      </c>
      <c r="AT90" s="216" t="s">
        <v>73</v>
      </c>
      <c r="AU90" s="216" t="s">
        <v>82</v>
      </c>
      <c r="AY90" s="215" t="s">
        <v>125</v>
      </c>
      <c r="BK90" s="217">
        <f>SUM(BK91:BK230)</f>
        <v>0</v>
      </c>
    </row>
    <row r="91" s="2" customFormat="1" ht="33" customHeight="1">
      <c r="A91" s="40"/>
      <c r="B91" s="41"/>
      <c r="C91" s="220" t="s">
        <v>82</v>
      </c>
      <c r="D91" s="220" t="s">
        <v>127</v>
      </c>
      <c r="E91" s="221" t="s">
        <v>128</v>
      </c>
      <c r="F91" s="222" t="s">
        <v>129</v>
      </c>
      <c r="G91" s="223" t="s">
        <v>130</v>
      </c>
      <c r="H91" s="224">
        <v>2.2349999999999999</v>
      </c>
      <c r="I91" s="225"/>
      <c r="J91" s="226">
        <f>ROUND(I91*H91,2)</f>
        <v>0</v>
      </c>
      <c r="K91" s="222" t="s">
        <v>131</v>
      </c>
      <c r="L91" s="46"/>
      <c r="M91" s="227" t="s">
        <v>19</v>
      </c>
      <c r="N91" s="228" t="s">
        <v>45</v>
      </c>
      <c r="O91" s="86"/>
      <c r="P91" s="229">
        <f>O91*H91</f>
        <v>0</v>
      </c>
      <c r="Q91" s="229">
        <v>0</v>
      </c>
      <c r="R91" s="229">
        <f>Q91*H91</f>
        <v>0</v>
      </c>
      <c r="S91" s="229">
        <v>0.255</v>
      </c>
      <c r="T91" s="230">
        <f>S91*H91</f>
        <v>0.56992500000000001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1" t="s">
        <v>132</v>
      </c>
      <c r="AT91" s="231" t="s">
        <v>127</v>
      </c>
      <c r="AU91" s="231" t="s">
        <v>84</v>
      </c>
      <c r="AY91" s="19" t="s">
        <v>125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9" t="s">
        <v>82</v>
      </c>
      <c r="BK91" s="232">
        <f>ROUND(I91*H91,2)</f>
        <v>0</v>
      </c>
      <c r="BL91" s="19" t="s">
        <v>132</v>
      </c>
      <c r="BM91" s="231" t="s">
        <v>133</v>
      </c>
    </row>
    <row r="92" s="2" customFormat="1">
      <c r="A92" s="40"/>
      <c r="B92" s="41"/>
      <c r="C92" s="42"/>
      <c r="D92" s="233" t="s">
        <v>134</v>
      </c>
      <c r="E92" s="42"/>
      <c r="F92" s="234" t="s">
        <v>135</v>
      </c>
      <c r="G92" s="42"/>
      <c r="H92" s="42"/>
      <c r="I92" s="138"/>
      <c r="J92" s="42"/>
      <c r="K92" s="42"/>
      <c r="L92" s="46"/>
      <c r="M92" s="235"/>
      <c r="N92" s="236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134</v>
      </c>
      <c r="AU92" s="19" t="s">
        <v>84</v>
      </c>
    </row>
    <row r="93" s="13" customFormat="1">
      <c r="A93" s="13"/>
      <c r="B93" s="237"/>
      <c r="C93" s="238"/>
      <c r="D93" s="233" t="s">
        <v>136</v>
      </c>
      <c r="E93" s="239" t="s">
        <v>19</v>
      </c>
      <c r="F93" s="240" t="s">
        <v>137</v>
      </c>
      <c r="G93" s="238"/>
      <c r="H93" s="239" t="s">
        <v>19</v>
      </c>
      <c r="I93" s="241"/>
      <c r="J93" s="238"/>
      <c r="K93" s="238"/>
      <c r="L93" s="242"/>
      <c r="M93" s="243"/>
      <c r="N93" s="244"/>
      <c r="O93" s="244"/>
      <c r="P93" s="244"/>
      <c r="Q93" s="244"/>
      <c r="R93" s="244"/>
      <c r="S93" s="244"/>
      <c r="T93" s="24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136</v>
      </c>
      <c r="AU93" s="246" t="s">
        <v>84</v>
      </c>
      <c r="AV93" s="13" t="s">
        <v>82</v>
      </c>
      <c r="AW93" s="13" t="s">
        <v>35</v>
      </c>
      <c r="AX93" s="13" t="s">
        <v>74</v>
      </c>
      <c r="AY93" s="246" t="s">
        <v>125</v>
      </c>
    </row>
    <row r="94" s="14" customFormat="1">
      <c r="A94" s="14"/>
      <c r="B94" s="247"/>
      <c r="C94" s="248"/>
      <c r="D94" s="233" t="s">
        <v>136</v>
      </c>
      <c r="E94" s="249" t="s">
        <v>19</v>
      </c>
      <c r="F94" s="250" t="s">
        <v>138</v>
      </c>
      <c r="G94" s="248"/>
      <c r="H94" s="251">
        <v>2.2349999999999999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7" t="s">
        <v>136</v>
      </c>
      <c r="AU94" s="257" t="s">
        <v>84</v>
      </c>
      <c r="AV94" s="14" t="s">
        <v>84</v>
      </c>
      <c r="AW94" s="14" t="s">
        <v>35</v>
      </c>
      <c r="AX94" s="14" t="s">
        <v>82</v>
      </c>
      <c r="AY94" s="257" t="s">
        <v>125</v>
      </c>
    </row>
    <row r="95" s="2" customFormat="1" ht="33" customHeight="1">
      <c r="A95" s="40"/>
      <c r="B95" s="41"/>
      <c r="C95" s="220" t="s">
        <v>84</v>
      </c>
      <c r="D95" s="220" t="s">
        <v>127</v>
      </c>
      <c r="E95" s="221" t="s">
        <v>139</v>
      </c>
      <c r="F95" s="222" t="s">
        <v>140</v>
      </c>
      <c r="G95" s="223" t="s">
        <v>130</v>
      </c>
      <c r="H95" s="224">
        <v>386.48500000000001</v>
      </c>
      <c r="I95" s="225"/>
      <c r="J95" s="226">
        <f>ROUND(I95*H95,2)</f>
        <v>0</v>
      </c>
      <c r="K95" s="222" t="s">
        <v>131</v>
      </c>
      <c r="L95" s="46"/>
      <c r="M95" s="227" t="s">
        <v>19</v>
      </c>
      <c r="N95" s="228" t="s">
        <v>45</v>
      </c>
      <c r="O95" s="86"/>
      <c r="P95" s="229">
        <f>O95*H95</f>
        <v>0</v>
      </c>
      <c r="Q95" s="229">
        <v>0</v>
      </c>
      <c r="R95" s="229">
        <f>Q95*H95</f>
        <v>0</v>
      </c>
      <c r="S95" s="229">
        <v>0.57999999999999996</v>
      </c>
      <c r="T95" s="230">
        <f>S95*H95</f>
        <v>224.16129999999998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132</v>
      </c>
      <c r="AT95" s="231" t="s">
        <v>127</v>
      </c>
      <c r="AU95" s="231" t="s">
        <v>84</v>
      </c>
      <c r="AY95" s="19" t="s">
        <v>125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9" t="s">
        <v>82</v>
      </c>
      <c r="BK95" s="232">
        <f>ROUND(I95*H95,2)</f>
        <v>0</v>
      </c>
      <c r="BL95" s="19" t="s">
        <v>132</v>
      </c>
      <c r="BM95" s="231" t="s">
        <v>141</v>
      </c>
    </row>
    <row r="96" s="2" customFormat="1">
      <c r="A96" s="40"/>
      <c r="B96" s="41"/>
      <c r="C96" s="42"/>
      <c r="D96" s="233" t="s">
        <v>134</v>
      </c>
      <c r="E96" s="42"/>
      <c r="F96" s="234" t="s">
        <v>142</v>
      </c>
      <c r="G96" s="42"/>
      <c r="H96" s="42"/>
      <c r="I96" s="138"/>
      <c r="J96" s="42"/>
      <c r="K96" s="42"/>
      <c r="L96" s="46"/>
      <c r="M96" s="235"/>
      <c r="N96" s="236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134</v>
      </c>
      <c r="AU96" s="19" t="s">
        <v>84</v>
      </c>
    </row>
    <row r="97" s="13" customFormat="1">
      <c r="A97" s="13"/>
      <c r="B97" s="237"/>
      <c r="C97" s="238"/>
      <c r="D97" s="233" t="s">
        <v>136</v>
      </c>
      <c r="E97" s="239" t="s">
        <v>19</v>
      </c>
      <c r="F97" s="240" t="s">
        <v>143</v>
      </c>
      <c r="G97" s="238"/>
      <c r="H97" s="239" t="s">
        <v>19</v>
      </c>
      <c r="I97" s="241"/>
      <c r="J97" s="238"/>
      <c r="K97" s="238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136</v>
      </c>
      <c r="AU97" s="246" t="s">
        <v>84</v>
      </c>
      <c r="AV97" s="13" t="s">
        <v>82</v>
      </c>
      <c r="AW97" s="13" t="s">
        <v>35</v>
      </c>
      <c r="AX97" s="13" t="s">
        <v>74</v>
      </c>
      <c r="AY97" s="246" t="s">
        <v>125</v>
      </c>
    </row>
    <row r="98" s="14" customFormat="1">
      <c r="A98" s="14"/>
      <c r="B98" s="247"/>
      <c r="C98" s="248"/>
      <c r="D98" s="233" t="s">
        <v>136</v>
      </c>
      <c r="E98" s="249" t="s">
        <v>19</v>
      </c>
      <c r="F98" s="250" t="s">
        <v>144</v>
      </c>
      <c r="G98" s="248"/>
      <c r="H98" s="251">
        <v>386.48500000000001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7" t="s">
        <v>136</v>
      </c>
      <c r="AU98" s="257" t="s">
        <v>84</v>
      </c>
      <c r="AV98" s="14" t="s">
        <v>84</v>
      </c>
      <c r="AW98" s="14" t="s">
        <v>35</v>
      </c>
      <c r="AX98" s="14" t="s">
        <v>82</v>
      </c>
      <c r="AY98" s="257" t="s">
        <v>125</v>
      </c>
    </row>
    <row r="99" s="2" customFormat="1" ht="33" customHeight="1">
      <c r="A99" s="40"/>
      <c r="B99" s="41"/>
      <c r="C99" s="220" t="s">
        <v>145</v>
      </c>
      <c r="D99" s="220" t="s">
        <v>127</v>
      </c>
      <c r="E99" s="221" t="s">
        <v>146</v>
      </c>
      <c r="F99" s="222" t="s">
        <v>147</v>
      </c>
      <c r="G99" s="223" t="s">
        <v>130</v>
      </c>
      <c r="H99" s="224">
        <v>1.639</v>
      </c>
      <c r="I99" s="225"/>
      <c r="J99" s="226">
        <f>ROUND(I99*H99,2)</f>
        <v>0</v>
      </c>
      <c r="K99" s="222" t="s">
        <v>131</v>
      </c>
      <c r="L99" s="46"/>
      <c r="M99" s="227" t="s">
        <v>19</v>
      </c>
      <c r="N99" s="228" t="s">
        <v>45</v>
      </c>
      <c r="O99" s="86"/>
      <c r="P99" s="229">
        <f>O99*H99</f>
        <v>0</v>
      </c>
      <c r="Q99" s="229">
        <v>0</v>
      </c>
      <c r="R99" s="229">
        <f>Q99*H99</f>
        <v>0</v>
      </c>
      <c r="S99" s="229">
        <v>0.28999999999999998</v>
      </c>
      <c r="T99" s="230">
        <f>S99*H99</f>
        <v>0.47530999999999995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132</v>
      </c>
      <c r="AT99" s="231" t="s">
        <v>127</v>
      </c>
      <c r="AU99" s="231" t="s">
        <v>84</v>
      </c>
      <c r="AY99" s="19" t="s">
        <v>125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9" t="s">
        <v>82</v>
      </c>
      <c r="BK99" s="232">
        <f>ROUND(I99*H99,2)</f>
        <v>0</v>
      </c>
      <c r="BL99" s="19" t="s">
        <v>132</v>
      </c>
      <c r="BM99" s="231" t="s">
        <v>148</v>
      </c>
    </row>
    <row r="100" s="2" customFormat="1">
      <c r="A100" s="40"/>
      <c r="B100" s="41"/>
      <c r="C100" s="42"/>
      <c r="D100" s="233" t="s">
        <v>134</v>
      </c>
      <c r="E100" s="42"/>
      <c r="F100" s="234" t="s">
        <v>142</v>
      </c>
      <c r="G100" s="42"/>
      <c r="H100" s="42"/>
      <c r="I100" s="138"/>
      <c r="J100" s="42"/>
      <c r="K100" s="42"/>
      <c r="L100" s="46"/>
      <c r="M100" s="235"/>
      <c r="N100" s="23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134</v>
      </c>
      <c r="AU100" s="19" t="s">
        <v>84</v>
      </c>
    </row>
    <row r="101" s="14" customFormat="1">
      <c r="A101" s="14"/>
      <c r="B101" s="247"/>
      <c r="C101" s="248"/>
      <c r="D101" s="233" t="s">
        <v>136</v>
      </c>
      <c r="E101" s="249" t="s">
        <v>19</v>
      </c>
      <c r="F101" s="250" t="s">
        <v>149</v>
      </c>
      <c r="G101" s="248"/>
      <c r="H101" s="251">
        <v>1.639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7" t="s">
        <v>136</v>
      </c>
      <c r="AU101" s="257" t="s">
        <v>84</v>
      </c>
      <c r="AV101" s="14" t="s">
        <v>84</v>
      </c>
      <c r="AW101" s="14" t="s">
        <v>35</v>
      </c>
      <c r="AX101" s="14" t="s">
        <v>82</v>
      </c>
      <c r="AY101" s="257" t="s">
        <v>125</v>
      </c>
    </row>
    <row r="102" s="2" customFormat="1" ht="21.75" customHeight="1">
      <c r="A102" s="40"/>
      <c r="B102" s="41"/>
      <c r="C102" s="220" t="s">
        <v>132</v>
      </c>
      <c r="D102" s="220" t="s">
        <v>127</v>
      </c>
      <c r="E102" s="221" t="s">
        <v>150</v>
      </c>
      <c r="F102" s="222" t="s">
        <v>151</v>
      </c>
      <c r="G102" s="223" t="s">
        <v>130</v>
      </c>
      <c r="H102" s="224">
        <v>527.02499999999998</v>
      </c>
      <c r="I102" s="225"/>
      <c r="J102" s="226">
        <f>ROUND(I102*H102,2)</f>
        <v>0</v>
      </c>
      <c r="K102" s="222" t="s">
        <v>131</v>
      </c>
      <c r="L102" s="46"/>
      <c r="M102" s="227" t="s">
        <v>19</v>
      </c>
      <c r="N102" s="228" t="s">
        <v>45</v>
      </c>
      <c r="O102" s="86"/>
      <c r="P102" s="229">
        <f>O102*H102</f>
        <v>0</v>
      </c>
      <c r="Q102" s="229">
        <v>0.00012999999999999999</v>
      </c>
      <c r="R102" s="229">
        <f>Q102*H102</f>
        <v>0.068513249999999998</v>
      </c>
      <c r="S102" s="229">
        <v>0.25600000000000001</v>
      </c>
      <c r="T102" s="230">
        <f>S102*H102</f>
        <v>134.91839999999999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132</v>
      </c>
      <c r="AT102" s="231" t="s">
        <v>127</v>
      </c>
      <c r="AU102" s="231" t="s">
        <v>84</v>
      </c>
      <c r="AY102" s="19" t="s">
        <v>125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9" t="s">
        <v>82</v>
      </c>
      <c r="BK102" s="232">
        <f>ROUND(I102*H102,2)</f>
        <v>0</v>
      </c>
      <c r="BL102" s="19" t="s">
        <v>132</v>
      </c>
      <c r="BM102" s="231" t="s">
        <v>152</v>
      </c>
    </row>
    <row r="103" s="2" customFormat="1">
      <c r="A103" s="40"/>
      <c r="B103" s="41"/>
      <c r="C103" s="42"/>
      <c r="D103" s="233" t="s">
        <v>134</v>
      </c>
      <c r="E103" s="42"/>
      <c r="F103" s="234" t="s">
        <v>153</v>
      </c>
      <c r="G103" s="42"/>
      <c r="H103" s="42"/>
      <c r="I103" s="138"/>
      <c r="J103" s="42"/>
      <c r="K103" s="42"/>
      <c r="L103" s="46"/>
      <c r="M103" s="235"/>
      <c r="N103" s="23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134</v>
      </c>
      <c r="AU103" s="19" t="s">
        <v>84</v>
      </c>
    </row>
    <row r="104" s="13" customFormat="1">
      <c r="A104" s="13"/>
      <c r="B104" s="237"/>
      <c r="C104" s="238"/>
      <c r="D104" s="233" t="s">
        <v>136</v>
      </c>
      <c r="E104" s="239" t="s">
        <v>19</v>
      </c>
      <c r="F104" s="240" t="s">
        <v>154</v>
      </c>
      <c r="G104" s="238"/>
      <c r="H104" s="239" t="s">
        <v>19</v>
      </c>
      <c r="I104" s="241"/>
      <c r="J104" s="238"/>
      <c r="K104" s="238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136</v>
      </c>
      <c r="AU104" s="246" t="s">
        <v>84</v>
      </c>
      <c r="AV104" s="13" t="s">
        <v>82</v>
      </c>
      <c r="AW104" s="13" t="s">
        <v>35</v>
      </c>
      <c r="AX104" s="13" t="s">
        <v>74</v>
      </c>
      <c r="AY104" s="246" t="s">
        <v>125</v>
      </c>
    </row>
    <row r="105" s="14" customFormat="1">
      <c r="A105" s="14"/>
      <c r="B105" s="247"/>
      <c r="C105" s="248"/>
      <c r="D105" s="233" t="s">
        <v>136</v>
      </c>
      <c r="E105" s="249" t="s">
        <v>19</v>
      </c>
      <c r="F105" s="250" t="s">
        <v>155</v>
      </c>
      <c r="G105" s="248"/>
      <c r="H105" s="251">
        <v>527.02499999999998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7" t="s">
        <v>136</v>
      </c>
      <c r="AU105" s="257" t="s">
        <v>84</v>
      </c>
      <c r="AV105" s="14" t="s">
        <v>84</v>
      </c>
      <c r="AW105" s="14" t="s">
        <v>35</v>
      </c>
      <c r="AX105" s="14" t="s">
        <v>82</v>
      </c>
      <c r="AY105" s="257" t="s">
        <v>125</v>
      </c>
    </row>
    <row r="106" s="2" customFormat="1" ht="21.75" customHeight="1">
      <c r="A106" s="40"/>
      <c r="B106" s="41"/>
      <c r="C106" s="220" t="s">
        <v>156</v>
      </c>
      <c r="D106" s="220" t="s">
        <v>127</v>
      </c>
      <c r="E106" s="221" t="s">
        <v>157</v>
      </c>
      <c r="F106" s="222" t="s">
        <v>158</v>
      </c>
      <c r="G106" s="223" t="s">
        <v>130</v>
      </c>
      <c r="H106" s="224">
        <v>667.56500000000005</v>
      </c>
      <c r="I106" s="225"/>
      <c r="J106" s="226">
        <f>ROUND(I106*H106,2)</f>
        <v>0</v>
      </c>
      <c r="K106" s="222" t="s">
        <v>131</v>
      </c>
      <c r="L106" s="46"/>
      <c r="M106" s="227" t="s">
        <v>19</v>
      </c>
      <c r="N106" s="228" t="s">
        <v>45</v>
      </c>
      <c r="O106" s="86"/>
      <c r="P106" s="229">
        <f>O106*H106</f>
        <v>0</v>
      </c>
      <c r="Q106" s="229">
        <v>0.00024000000000000001</v>
      </c>
      <c r="R106" s="229">
        <f>Q106*H106</f>
        <v>0.16021560000000001</v>
      </c>
      <c r="S106" s="229">
        <v>0.51200000000000001</v>
      </c>
      <c r="T106" s="230">
        <f>S106*H106</f>
        <v>341.79328000000004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132</v>
      </c>
      <c r="AT106" s="231" t="s">
        <v>127</v>
      </c>
      <c r="AU106" s="231" t="s">
        <v>84</v>
      </c>
      <c r="AY106" s="19" t="s">
        <v>125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9" t="s">
        <v>82</v>
      </c>
      <c r="BK106" s="232">
        <f>ROUND(I106*H106,2)</f>
        <v>0</v>
      </c>
      <c r="BL106" s="19" t="s">
        <v>132</v>
      </c>
      <c r="BM106" s="231" t="s">
        <v>159</v>
      </c>
    </row>
    <row r="107" s="2" customFormat="1">
      <c r="A107" s="40"/>
      <c r="B107" s="41"/>
      <c r="C107" s="42"/>
      <c r="D107" s="233" t="s">
        <v>134</v>
      </c>
      <c r="E107" s="42"/>
      <c r="F107" s="234" t="s">
        <v>153</v>
      </c>
      <c r="G107" s="42"/>
      <c r="H107" s="42"/>
      <c r="I107" s="138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134</v>
      </c>
      <c r="AU107" s="19" t="s">
        <v>84</v>
      </c>
    </row>
    <row r="108" s="13" customFormat="1">
      <c r="A108" s="13"/>
      <c r="B108" s="237"/>
      <c r="C108" s="238"/>
      <c r="D108" s="233" t="s">
        <v>136</v>
      </c>
      <c r="E108" s="239" t="s">
        <v>19</v>
      </c>
      <c r="F108" s="240" t="s">
        <v>160</v>
      </c>
      <c r="G108" s="238"/>
      <c r="H108" s="239" t="s">
        <v>19</v>
      </c>
      <c r="I108" s="241"/>
      <c r="J108" s="238"/>
      <c r="K108" s="238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136</v>
      </c>
      <c r="AU108" s="246" t="s">
        <v>84</v>
      </c>
      <c r="AV108" s="13" t="s">
        <v>82</v>
      </c>
      <c r="AW108" s="13" t="s">
        <v>35</v>
      </c>
      <c r="AX108" s="13" t="s">
        <v>74</v>
      </c>
      <c r="AY108" s="246" t="s">
        <v>125</v>
      </c>
    </row>
    <row r="109" s="14" customFormat="1">
      <c r="A109" s="14"/>
      <c r="B109" s="247"/>
      <c r="C109" s="248"/>
      <c r="D109" s="233" t="s">
        <v>136</v>
      </c>
      <c r="E109" s="249" t="s">
        <v>19</v>
      </c>
      <c r="F109" s="250" t="s">
        <v>161</v>
      </c>
      <c r="G109" s="248"/>
      <c r="H109" s="251">
        <v>667.56500000000005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136</v>
      </c>
      <c r="AU109" s="257" t="s">
        <v>84</v>
      </c>
      <c r="AV109" s="14" t="s">
        <v>84</v>
      </c>
      <c r="AW109" s="14" t="s">
        <v>35</v>
      </c>
      <c r="AX109" s="14" t="s">
        <v>82</v>
      </c>
      <c r="AY109" s="257" t="s">
        <v>125</v>
      </c>
    </row>
    <row r="110" s="2" customFormat="1" ht="33" customHeight="1">
      <c r="A110" s="40"/>
      <c r="B110" s="41"/>
      <c r="C110" s="220" t="s">
        <v>162</v>
      </c>
      <c r="D110" s="220" t="s">
        <v>127</v>
      </c>
      <c r="E110" s="221" t="s">
        <v>163</v>
      </c>
      <c r="F110" s="222" t="s">
        <v>164</v>
      </c>
      <c r="G110" s="223" t="s">
        <v>165</v>
      </c>
      <c r="H110" s="224">
        <v>20.899999999999999</v>
      </c>
      <c r="I110" s="225"/>
      <c r="J110" s="226">
        <f>ROUND(I110*H110,2)</f>
        <v>0</v>
      </c>
      <c r="K110" s="222" t="s">
        <v>19</v>
      </c>
      <c r="L110" s="46"/>
      <c r="M110" s="227" t="s">
        <v>19</v>
      </c>
      <c r="N110" s="228" t="s">
        <v>45</v>
      </c>
      <c r="O110" s="86"/>
      <c r="P110" s="229">
        <f>O110*H110</f>
        <v>0</v>
      </c>
      <c r="Q110" s="229">
        <v>0.036900000000000002</v>
      </c>
      <c r="R110" s="229">
        <f>Q110*H110</f>
        <v>0.77120999999999995</v>
      </c>
      <c r="S110" s="229">
        <v>0</v>
      </c>
      <c r="T110" s="23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132</v>
      </c>
      <c r="AT110" s="231" t="s">
        <v>127</v>
      </c>
      <c r="AU110" s="231" t="s">
        <v>84</v>
      </c>
      <c r="AY110" s="19" t="s">
        <v>125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9" t="s">
        <v>82</v>
      </c>
      <c r="BK110" s="232">
        <f>ROUND(I110*H110,2)</f>
        <v>0</v>
      </c>
      <c r="BL110" s="19" t="s">
        <v>132</v>
      </c>
      <c r="BM110" s="231" t="s">
        <v>166</v>
      </c>
    </row>
    <row r="111" s="2" customFormat="1">
      <c r="A111" s="40"/>
      <c r="B111" s="41"/>
      <c r="C111" s="42"/>
      <c r="D111" s="233" t="s">
        <v>134</v>
      </c>
      <c r="E111" s="42"/>
      <c r="F111" s="234" t="s">
        <v>167</v>
      </c>
      <c r="G111" s="42"/>
      <c r="H111" s="42"/>
      <c r="I111" s="138"/>
      <c r="J111" s="42"/>
      <c r="K111" s="42"/>
      <c r="L111" s="46"/>
      <c r="M111" s="235"/>
      <c r="N111" s="23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134</v>
      </c>
      <c r="AU111" s="19" t="s">
        <v>84</v>
      </c>
    </row>
    <row r="112" s="14" customFormat="1">
      <c r="A112" s="14"/>
      <c r="B112" s="247"/>
      <c r="C112" s="248"/>
      <c r="D112" s="233" t="s">
        <v>136</v>
      </c>
      <c r="E112" s="249" t="s">
        <v>19</v>
      </c>
      <c r="F112" s="250" t="s">
        <v>168</v>
      </c>
      <c r="G112" s="248"/>
      <c r="H112" s="251">
        <v>1.1000000000000001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136</v>
      </c>
      <c r="AU112" s="257" t="s">
        <v>84</v>
      </c>
      <c r="AV112" s="14" t="s">
        <v>84</v>
      </c>
      <c r="AW112" s="14" t="s">
        <v>35</v>
      </c>
      <c r="AX112" s="14" t="s">
        <v>74</v>
      </c>
      <c r="AY112" s="257" t="s">
        <v>125</v>
      </c>
    </row>
    <row r="113" s="14" customFormat="1">
      <c r="A113" s="14"/>
      <c r="B113" s="247"/>
      <c r="C113" s="248"/>
      <c r="D113" s="233" t="s">
        <v>136</v>
      </c>
      <c r="E113" s="249" t="s">
        <v>19</v>
      </c>
      <c r="F113" s="250" t="s">
        <v>169</v>
      </c>
      <c r="G113" s="248"/>
      <c r="H113" s="251">
        <v>9.9000000000000004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7" t="s">
        <v>136</v>
      </c>
      <c r="AU113" s="257" t="s">
        <v>84</v>
      </c>
      <c r="AV113" s="14" t="s">
        <v>84</v>
      </c>
      <c r="AW113" s="14" t="s">
        <v>35</v>
      </c>
      <c r="AX113" s="14" t="s">
        <v>74</v>
      </c>
      <c r="AY113" s="257" t="s">
        <v>125</v>
      </c>
    </row>
    <row r="114" s="14" customFormat="1">
      <c r="A114" s="14"/>
      <c r="B114" s="247"/>
      <c r="C114" s="248"/>
      <c r="D114" s="233" t="s">
        <v>136</v>
      </c>
      <c r="E114" s="249" t="s">
        <v>19</v>
      </c>
      <c r="F114" s="250" t="s">
        <v>170</v>
      </c>
      <c r="G114" s="248"/>
      <c r="H114" s="251">
        <v>9.9000000000000004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136</v>
      </c>
      <c r="AU114" s="257" t="s">
        <v>84</v>
      </c>
      <c r="AV114" s="14" t="s">
        <v>84</v>
      </c>
      <c r="AW114" s="14" t="s">
        <v>35</v>
      </c>
      <c r="AX114" s="14" t="s">
        <v>74</v>
      </c>
      <c r="AY114" s="257" t="s">
        <v>125</v>
      </c>
    </row>
    <row r="115" s="15" customFormat="1">
      <c r="A115" s="15"/>
      <c r="B115" s="258"/>
      <c r="C115" s="259"/>
      <c r="D115" s="233" t="s">
        <v>136</v>
      </c>
      <c r="E115" s="260" t="s">
        <v>19</v>
      </c>
      <c r="F115" s="261" t="s">
        <v>171</v>
      </c>
      <c r="G115" s="259"/>
      <c r="H115" s="262">
        <v>20.899999999999999</v>
      </c>
      <c r="I115" s="263"/>
      <c r="J115" s="259"/>
      <c r="K115" s="259"/>
      <c r="L115" s="264"/>
      <c r="M115" s="265"/>
      <c r="N115" s="266"/>
      <c r="O115" s="266"/>
      <c r="P115" s="266"/>
      <c r="Q115" s="266"/>
      <c r="R115" s="266"/>
      <c r="S115" s="266"/>
      <c r="T115" s="26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8" t="s">
        <v>136</v>
      </c>
      <c r="AU115" s="268" t="s">
        <v>84</v>
      </c>
      <c r="AV115" s="15" t="s">
        <v>132</v>
      </c>
      <c r="AW115" s="15" t="s">
        <v>35</v>
      </c>
      <c r="AX115" s="15" t="s">
        <v>82</v>
      </c>
      <c r="AY115" s="268" t="s">
        <v>125</v>
      </c>
    </row>
    <row r="116" s="2" customFormat="1" ht="44.25" customHeight="1">
      <c r="A116" s="40"/>
      <c r="B116" s="41"/>
      <c r="C116" s="220" t="s">
        <v>172</v>
      </c>
      <c r="D116" s="220" t="s">
        <v>127</v>
      </c>
      <c r="E116" s="221" t="s">
        <v>173</v>
      </c>
      <c r="F116" s="222" t="s">
        <v>174</v>
      </c>
      <c r="G116" s="223" t="s">
        <v>165</v>
      </c>
      <c r="H116" s="224">
        <v>4.4000000000000004</v>
      </c>
      <c r="I116" s="225"/>
      <c r="J116" s="226">
        <f>ROUND(I116*H116,2)</f>
        <v>0</v>
      </c>
      <c r="K116" s="222" t="s">
        <v>131</v>
      </c>
      <c r="L116" s="46"/>
      <c r="M116" s="227" t="s">
        <v>19</v>
      </c>
      <c r="N116" s="228" t="s">
        <v>45</v>
      </c>
      <c r="O116" s="86"/>
      <c r="P116" s="229">
        <f>O116*H116</f>
        <v>0</v>
      </c>
      <c r="Q116" s="229">
        <v>0.036900000000000002</v>
      </c>
      <c r="R116" s="229">
        <f>Q116*H116</f>
        <v>0.16236000000000003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132</v>
      </c>
      <c r="AT116" s="231" t="s">
        <v>127</v>
      </c>
      <c r="AU116" s="231" t="s">
        <v>84</v>
      </c>
      <c r="AY116" s="19" t="s">
        <v>125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9" t="s">
        <v>82</v>
      </c>
      <c r="BK116" s="232">
        <f>ROUND(I116*H116,2)</f>
        <v>0</v>
      </c>
      <c r="BL116" s="19" t="s">
        <v>132</v>
      </c>
      <c r="BM116" s="231" t="s">
        <v>175</v>
      </c>
    </row>
    <row r="117" s="2" customFormat="1">
      <c r="A117" s="40"/>
      <c r="B117" s="41"/>
      <c r="C117" s="42"/>
      <c r="D117" s="233" t="s">
        <v>134</v>
      </c>
      <c r="E117" s="42"/>
      <c r="F117" s="234" t="s">
        <v>167</v>
      </c>
      <c r="G117" s="42"/>
      <c r="H117" s="42"/>
      <c r="I117" s="138"/>
      <c r="J117" s="42"/>
      <c r="K117" s="42"/>
      <c r="L117" s="46"/>
      <c r="M117" s="235"/>
      <c r="N117" s="23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134</v>
      </c>
      <c r="AU117" s="19" t="s">
        <v>84</v>
      </c>
    </row>
    <row r="118" s="14" customFormat="1">
      <c r="A118" s="14"/>
      <c r="B118" s="247"/>
      <c r="C118" s="248"/>
      <c r="D118" s="233" t="s">
        <v>136</v>
      </c>
      <c r="E118" s="249" t="s">
        <v>19</v>
      </c>
      <c r="F118" s="250" t="s">
        <v>176</v>
      </c>
      <c r="G118" s="248"/>
      <c r="H118" s="251">
        <v>4.4000000000000004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136</v>
      </c>
      <c r="AU118" s="257" t="s">
        <v>84</v>
      </c>
      <c r="AV118" s="14" t="s">
        <v>84</v>
      </c>
      <c r="AW118" s="14" t="s">
        <v>35</v>
      </c>
      <c r="AX118" s="14" t="s">
        <v>82</v>
      </c>
      <c r="AY118" s="257" t="s">
        <v>125</v>
      </c>
    </row>
    <row r="119" s="2" customFormat="1" ht="16.5" customHeight="1">
      <c r="A119" s="40"/>
      <c r="B119" s="41"/>
      <c r="C119" s="220" t="s">
        <v>177</v>
      </c>
      <c r="D119" s="220" t="s">
        <v>127</v>
      </c>
      <c r="E119" s="221" t="s">
        <v>178</v>
      </c>
      <c r="F119" s="222" t="s">
        <v>179</v>
      </c>
      <c r="G119" s="223" t="s">
        <v>130</v>
      </c>
      <c r="H119" s="224">
        <v>13.552</v>
      </c>
      <c r="I119" s="225"/>
      <c r="J119" s="226">
        <f>ROUND(I119*H119,2)</f>
        <v>0</v>
      </c>
      <c r="K119" s="222" t="s">
        <v>131</v>
      </c>
      <c r="L119" s="46"/>
      <c r="M119" s="227" t="s">
        <v>19</v>
      </c>
      <c r="N119" s="228" t="s">
        <v>45</v>
      </c>
      <c r="O119" s="8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132</v>
      </c>
      <c r="AT119" s="231" t="s">
        <v>127</v>
      </c>
      <c r="AU119" s="231" t="s">
        <v>84</v>
      </c>
      <c r="AY119" s="19" t="s">
        <v>125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9" t="s">
        <v>82</v>
      </c>
      <c r="BK119" s="232">
        <f>ROUND(I119*H119,2)</f>
        <v>0</v>
      </c>
      <c r="BL119" s="19" t="s">
        <v>132</v>
      </c>
      <c r="BM119" s="231" t="s">
        <v>180</v>
      </c>
    </row>
    <row r="120" s="2" customFormat="1">
      <c r="A120" s="40"/>
      <c r="B120" s="41"/>
      <c r="C120" s="42"/>
      <c r="D120" s="233" t="s">
        <v>134</v>
      </c>
      <c r="E120" s="42"/>
      <c r="F120" s="234" t="s">
        <v>181</v>
      </c>
      <c r="G120" s="42"/>
      <c r="H120" s="42"/>
      <c r="I120" s="138"/>
      <c r="J120" s="42"/>
      <c r="K120" s="42"/>
      <c r="L120" s="46"/>
      <c r="M120" s="235"/>
      <c r="N120" s="23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134</v>
      </c>
      <c r="AU120" s="19" t="s">
        <v>84</v>
      </c>
    </row>
    <row r="121" s="14" customFormat="1">
      <c r="A121" s="14"/>
      <c r="B121" s="247"/>
      <c r="C121" s="248"/>
      <c r="D121" s="233" t="s">
        <v>136</v>
      </c>
      <c r="E121" s="249" t="s">
        <v>19</v>
      </c>
      <c r="F121" s="250" t="s">
        <v>182</v>
      </c>
      <c r="G121" s="248"/>
      <c r="H121" s="251">
        <v>13.552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7" t="s">
        <v>136</v>
      </c>
      <c r="AU121" s="257" t="s">
        <v>84</v>
      </c>
      <c r="AV121" s="14" t="s">
        <v>84</v>
      </c>
      <c r="AW121" s="14" t="s">
        <v>35</v>
      </c>
      <c r="AX121" s="14" t="s">
        <v>82</v>
      </c>
      <c r="AY121" s="257" t="s">
        <v>125</v>
      </c>
    </row>
    <row r="122" s="2" customFormat="1" ht="21.75" customHeight="1">
      <c r="A122" s="40"/>
      <c r="B122" s="41"/>
      <c r="C122" s="220" t="s">
        <v>183</v>
      </c>
      <c r="D122" s="220" t="s">
        <v>127</v>
      </c>
      <c r="E122" s="221" t="s">
        <v>184</v>
      </c>
      <c r="F122" s="222" t="s">
        <v>185</v>
      </c>
      <c r="G122" s="223" t="s">
        <v>186</v>
      </c>
      <c r="H122" s="224">
        <v>40.479999999999997</v>
      </c>
      <c r="I122" s="225"/>
      <c r="J122" s="226">
        <f>ROUND(I122*H122,2)</f>
        <v>0</v>
      </c>
      <c r="K122" s="222" t="s">
        <v>131</v>
      </c>
      <c r="L122" s="46"/>
      <c r="M122" s="227" t="s">
        <v>19</v>
      </c>
      <c r="N122" s="228" t="s">
        <v>45</v>
      </c>
      <c r="O122" s="8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1" t="s">
        <v>132</v>
      </c>
      <c r="AT122" s="231" t="s">
        <v>127</v>
      </c>
      <c r="AU122" s="231" t="s">
        <v>84</v>
      </c>
      <c r="AY122" s="19" t="s">
        <v>125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9" t="s">
        <v>82</v>
      </c>
      <c r="BK122" s="232">
        <f>ROUND(I122*H122,2)</f>
        <v>0</v>
      </c>
      <c r="BL122" s="19" t="s">
        <v>132</v>
      </c>
      <c r="BM122" s="231" t="s">
        <v>187</v>
      </c>
    </row>
    <row r="123" s="2" customFormat="1">
      <c r="A123" s="40"/>
      <c r="B123" s="41"/>
      <c r="C123" s="42"/>
      <c r="D123" s="233" t="s">
        <v>134</v>
      </c>
      <c r="E123" s="42"/>
      <c r="F123" s="234" t="s">
        <v>188</v>
      </c>
      <c r="G123" s="42"/>
      <c r="H123" s="42"/>
      <c r="I123" s="138"/>
      <c r="J123" s="42"/>
      <c r="K123" s="42"/>
      <c r="L123" s="46"/>
      <c r="M123" s="235"/>
      <c r="N123" s="23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134</v>
      </c>
      <c r="AU123" s="19" t="s">
        <v>84</v>
      </c>
    </row>
    <row r="124" s="14" customFormat="1">
      <c r="A124" s="14"/>
      <c r="B124" s="247"/>
      <c r="C124" s="248"/>
      <c r="D124" s="233" t="s">
        <v>136</v>
      </c>
      <c r="E124" s="249" t="s">
        <v>19</v>
      </c>
      <c r="F124" s="250" t="s">
        <v>189</v>
      </c>
      <c r="G124" s="248"/>
      <c r="H124" s="251">
        <v>1.76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136</v>
      </c>
      <c r="AU124" s="257" t="s">
        <v>84</v>
      </c>
      <c r="AV124" s="14" t="s">
        <v>84</v>
      </c>
      <c r="AW124" s="14" t="s">
        <v>35</v>
      </c>
      <c r="AX124" s="14" t="s">
        <v>74</v>
      </c>
      <c r="AY124" s="257" t="s">
        <v>125</v>
      </c>
    </row>
    <row r="125" s="14" customFormat="1">
      <c r="A125" s="14"/>
      <c r="B125" s="247"/>
      <c r="C125" s="248"/>
      <c r="D125" s="233" t="s">
        <v>136</v>
      </c>
      <c r="E125" s="249" t="s">
        <v>19</v>
      </c>
      <c r="F125" s="250" t="s">
        <v>190</v>
      </c>
      <c r="G125" s="248"/>
      <c r="H125" s="251">
        <v>15.84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136</v>
      </c>
      <c r="AU125" s="257" t="s">
        <v>84</v>
      </c>
      <c r="AV125" s="14" t="s">
        <v>84</v>
      </c>
      <c r="AW125" s="14" t="s">
        <v>35</v>
      </c>
      <c r="AX125" s="14" t="s">
        <v>74</v>
      </c>
      <c r="AY125" s="257" t="s">
        <v>125</v>
      </c>
    </row>
    <row r="126" s="14" customFormat="1">
      <c r="A126" s="14"/>
      <c r="B126" s="247"/>
      <c r="C126" s="248"/>
      <c r="D126" s="233" t="s">
        <v>136</v>
      </c>
      <c r="E126" s="249" t="s">
        <v>19</v>
      </c>
      <c r="F126" s="250" t="s">
        <v>191</v>
      </c>
      <c r="G126" s="248"/>
      <c r="H126" s="251">
        <v>15.84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136</v>
      </c>
      <c r="AU126" s="257" t="s">
        <v>84</v>
      </c>
      <c r="AV126" s="14" t="s">
        <v>84</v>
      </c>
      <c r="AW126" s="14" t="s">
        <v>35</v>
      </c>
      <c r="AX126" s="14" t="s">
        <v>74</v>
      </c>
      <c r="AY126" s="257" t="s">
        <v>125</v>
      </c>
    </row>
    <row r="127" s="14" customFormat="1">
      <c r="A127" s="14"/>
      <c r="B127" s="247"/>
      <c r="C127" s="248"/>
      <c r="D127" s="233" t="s">
        <v>136</v>
      </c>
      <c r="E127" s="249" t="s">
        <v>19</v>
      </c>
      <c r="F127" s="250" t="s">
        <v>192</v>
      </c>
      <c r="G127" s="248"/>
      <c r="H127" s="251">
        <v>5.2800000000000002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136</v>
      </c>
      <c r="AU127" s="257" t="s">
        <v>84</v>
      </c>
      <c r="AV127" s="14" t="s">
        <v>84</v>
      </c>
      <c r="AW127" s="14" t="s">
        <v>35</v>
      </c>
      <c r="AX127" s="14" t="s">
        <v>74</v>
      </c>
      <c r="AY127" s="257" t="s">
        <v>125</v>
      </c>
    </row>
    <row r="128" s="14" customFormat="1">
      <c r="A128" s="14"/>
      <c r="B128" s="247"/>
      <c r="C128" s="248"/>
      <c r="D128" s="233" t="s">
        <v>136</v>
      </c>
      <c r="E128" s="249" t="s">
        <v>19</v>
      </c>
      <c r="F128" s="250" t="s">
        <v>193</v>
      </c>
      <c r="G128" s="248"/>
      <c r="H128" s="251">
        <v>1.76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136</v>
      </c>
      <c r="AU128" s="257" t="s">
        <v>84</v>
      </c>
      <c r="AV128" s="14" t="s">
        <v>84</v>
      </c>
      <c r="AW128" s="14" t="s">
        <v>35</v>
      </c>
      <c r="AX128" s="14" t="s">
        <v>74</v>
      </c>
      <c r="AY128" s="257" t="s">
        <v>125</v>
      </c>
    </row>
    <row r="129" s="15" customFormat="1">
      <c r="A129" s="15"/>
      <c r="B129" s="258"/>
      <c r="C129" s="259"/>
      <c r="D129" s="233" t="s">
        <v>136</v>
      </c>
      <c r="E129" s="260" t="s">
        <v>19</v>
      </c>
      <c r="F129" s="261" t="s">
        <v>171</v>
      </c>
      <c r="G129" s="259"/>
      <c r="H129" s="262">
        <v>40.479999999999997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8" t="s">
        <v>136</v>
      </c>
      <c r="AU129" s="268" t="s">
        <v>84</v>
      </c>
      <c r="AV129" s="15" t="s">
        <v>132</v>
      </c>
      <c r="AW129" s="15" t="s">
        <v>35</v>
      </c>
      <c r="AX129" s="15" t="s">
        <v>82</v>
      </c>
      <c r="AY129" s="268" t="s">
        <v>125</v>
      </c>
    </row>
    <row r="130" s="2" customFormat="1" ht="21.75" customHeight="1">
      <c r="A130" s="40"/>
      <c r="B130" s="41"/>
      <c r="C130" s="220" t="s">
        <v>194</v>
      </c>
      <c r="D130" s="220" t="s">
        <v>127</v>
      </c>
      <c r="E130" s="221" t="s">
        <v>195</v>
      </c>
      <c r="F130" s="222" t="s">
        <v>196</v>
      </c>
      <c r="G130" s="223" t="s">
        <v>186</v>
      </c>
      <c r="H130" s="224">
        <v>3.4020000000000001</v>
      </c>
      <c r="I130" s="225"/>
      <c r="J130" s="226">
        <f>ROUND(I130*H130,2)</f>
        <v>0</v>
      </c>
      <c r="K130" s="222" t="s">
        <v>131</v>
      </c>
      <c r="L130" s="46"/>
      <c r="M130" s="227" t="s">
        <v>19</v>
      </c>
      <c r="N130" s="228" t="s">
        <v>45</v>
      </c>
      <c r="O130" s="8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1" t="s">
        <v>132</v>
      </c>
      <c r="AT130" s="231" t="s">
        <v>127</v>
      </c>
      <c r="AU130" s="231" t="s">
        <v>84</v>
      </c>
      <c r="AY130" s="19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9" t="s">
        <v>82</v>
      </c>
      <c r="BK130" s="232">
        <f>ROUND(I130*H130,2)</f>
        <v>0</v>
      </c>
      <c r="BL130" s="19" t="s">
        <v>132</v>
      </c>
      <c r="BM130" s="231" t="s">
        <v>197</v>
      </c>
    </row>
    <row r="131" s="2" customFormat="1">
      <c r="A131" s="40"/>
      <c r="B131" s="41"/>
      <c r="C131" s="42"/>
      <c r="D131" s="233" t="s">
        <v>134</v>
      </c>
      <c r="E131" s="42"/>
      <c r="F131" s="234" t="s">
        <v>198</v>
      </c>
      <c r="G131" s="42"/>
      <c r="H131" s="42"/>
      <c r="I131" s="138"/>
      <c r="J131" s="42"/>
      <c r="K131" s="42"/>
      <c r="L131" s="46"/>
      <c r="M131" s="235"/>
      <c r="N131" s="236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134</v>
      </c>
      <c r="AU131" s="19" t="s">
        <v>84</v>
      </c>
    </row>
    <row r="132" s="13" customFormat="1">
      <c r="A132" s="13"/>
      <c r="B132" s="237"/>
      <c r="C132" s="238"/>
      <c r="D132" s="233" t="s">
        <v>136</v>
      </c>
      <c r="E132" s="239" t="s">
        <v>19</v>
      </c>
      <c r="F132" s="240" t="s">
        <v>199</v>
      </c>
      <c r="G132" s="238"/>
      <c r="H132" s="239" t="s">
        <v>19</v>
      </c>
      <c r="I132" s="241"/>
      <c r="J132" s="238"/>
      <c r="K132" s="238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136</v>
      </c>
      <c r="AU132" s="246" t="s">
        <v>84</v>
      </c>
      <c r="AV132" s="13" t="s">
        <v>82</v>
      </c>
      <c r="AW132" s="13" t="s">
        <v>35</v>
      </c>
      <c r="AX132" s="13" t="s">
        <v>74</v>
      </c>
      <c r="AY132" s="246" t="s">
        <v>125</v>
      </c>
    </row>
    <row r="133" s="14" customFormat="1">
      <c r="A133" s="14"/>
      <c r="B133" s="247"/>
      <c r="C133" s="248"/>
      <c r="D133" s="233" t="s">
        <v>136</v>
      </c>
      <c r="E133" s="249" t="s">
        <v>19</v>
      </c>
      <c r="F133" s="250" t="s">
        <v>200</v>
      </c>
      <c r="G133" s="248"/>
      <c r="H133" s="251">
        <v>3.4020000000000001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136</v>
      </c>
      <c r="AU133" s="257" t="s">
        <v>84</v>
      </c>
      <c r="AV133" s="14" t="s">
        <v>84</v>
      </c>
      <c r="AW133" s="14" t="s">
        <v>35</v>
      </c>
      <c r="AX133" s="14" t="s">
        <v>82</v>
      </c>
      <c r="AY133" s="257" t="s">
        <v>125</v>
      </c>
    </row>
    <row r="134" s="2" customFormat="1" ht="21.75" customHeight="1">
      <c r="A134" s="40"/>
      <c r="B134" s="41"/>
      <c r="C134" s="220" t="s">
        <v>201</v>
      </c>
      <c r="D134" s="220" t="s">
        <v>127</v>
      </c>
      <c r="E134" s="221" t="s">
        <v>202</v>
      </c>
      <c r="F134" s="222" t="s">
        <v>203</v>
      </c>
      <c r="G134" s="223" t="s">
        <v>186</v>
      </c>
      <c r="H134" s="224">
        <v>144.16</v>
      </c>
      <c r="I134" s="225"/>
      <c r="J134" s="226">
        <f>ROUND(I134*H134,2)</f>
        <v>0</v>
      </c>
      <c r="K134" s="222" t="s">
        <v>131</v>
      </c>
      <c r="L134" s="46"/>
      <c r="M134" s="227" t="s">
        <v>19</v>
      </c>
      <c r="N134" s="228" t="s">
        <v>45</v>
      </c>
      <c r="O134" s="8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1" t="s">
        <v>132</v>
      </c>
      <c r="AT134" s="231" t="s">
        <v>127</v>
      </c>
      <c r="AU134" s="231" t="s">
        <v>84</v>
      </c>
      <c r="AY134" s="19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9" t="s">
        <v>82</v>
      </c>
      <c r="BK134" s="232">
        <f>ROUND(I134*H134,2)</f>
        <v>0</v>
      </c>
      <c r="BL134" s="19" t="s">
        <v>132</v>
      </c>
      <c r="BM134" s="231" t="s">
        <v>204</v>
      </c>
    </row>
    <row r="135" s="2" customFormat="1">
      <c r="A135" s="40"/>
      <c r="B135" s="41"/>
      <c r="C135" s="42"/>
      <c r="D135" s="233" t="s">
        <v>134</v>
      </c>
      <c r="E135" s="42"/>
      <c r="F135" s="234" t="s">
        <v>205</v>
      </c>
      <c r="G135" s="42"/>
      <c r="H135" s="42"/>
      <c r="I135" s="138"/>
      <c r="J135" s="42"/>
      <c r="K135" s="42"/>
      <c r="L135" s="46"/>
      <c r="M135" s="235"/>
      <c r="N135" s="23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134</v>
      </c>
      <c r="AU135" s="19" t="s">
        <v>84</v>
      </c>
    </row>
    <row r="136" s="13" customFormat="1">
      <c r="A136" s="13"/>
      <c r="B136" s="237"/>
      <c r="C136" s="238"/>
      <c r="D136" s="233" t="s">
        <v>136</v>
      </c>
      <c r="E136" s="239" t="s">
        <v>19</v>
      </c>
      <c r="F136" s="240" t="s">
        <v>199</v>
      </c>
      <c r="G136" s="238"/>
      <c r="H136" s="239" t="s">
        <v>19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136</v>
      </c>
      <c r="AU136" s="246" t="s">
        <v>84</v>
      </c>
      <c r="AV136" s="13" t="s">
        <v>82</v>
      </c>
      <c r="AW136" s="13" t="s">
        <v>35</v>
      </c>
      <c r="AX136" s="13" t="s">
        <v>74</v>
      </c>
      <c r="AY136" s="246" t="s">
        <v>125</v>
      </c>
    </row>
    <row r="137" s="14" customFormat="1">
      <c r="A137" s="14"/>
      <c r="B137" s="247"/>
      <c r="C137" s="248"/>
      <c r="D137" s="233" t="s">
        <v>136</v>
      </c>
      <c r="E137" s="249" t="s">
        <v>19</v>
      </c>
      <c r="F137" s="250" t="s">
        <v>206</v>
      </c>
      <c r="G137" s="248"/>
      <c r="H137" s="251">
        <v>144.16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136</v>
      </c>
      <c r="AU137" s="257" t="s">
        <v>84</v>
      </c>
      <c r="AV137" s="14" t="s">
        <v>84</v>
      </c>
      <c r="AW137" s="14" t="s">
        <v>35</v>
      </c>
      <c r="AX137" s="14" t="s">
        <v>82</v>
      </c>
      <c r="AY137" s="257" t="s">
        <v>125</v>
      </c>
    </row>
    <row r="138" s="2" customFormat="1" ht="21.75" customHeight="1">
      <c r="A138" s="40"/>
      <c r="B138" s="41"/>
      <c r="C138" s="220" t="s">
        <v>207</v>
      </c>
      <c r="D138" s="220" t="s">
        <v>127</v>
      </c>
      <c r="E138" s="221" t="s">
        <v>208</v>
      </c>
      <c r="F138" s="222" t="s">
        <v>209</v>
      </c>
      <c r="G138" s="223" t="s">
        <v>186</v>
      </c>
      <c r="H138" s="224">
        <v>8.5050000000000008</v>
      </c>
      <c r="I138" s="225"/>
      <c r="J138" s="226">
        <f>ROUND(I138*H138,2)</f>
        <v>0</v>
      </c>
      <c r="K138" s="222" t="s">
        <v>131</v>
      </c>
      <c r="L138" s="46"/>
      <c r="M138" s="227" t="s">
        <v>19</v>
      </c>
      <c r="N138" s="228" t="s">
        <v>45</v>
      </c>
      <c r="O138" s="86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1" t="s">
        <v>132</v>
      </c>
      <c r="AT138" s="231" t="s">
        <v>127</v>
      </c>
      <c r="AU138" s="231" t="s">
        <v>84</v>
      </c>
      <c r="AY138" s="19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9" t="s">
        <v>82</v>
      </c>
      <c r="BK138" s="232">
        <f>ROUND(I138*H138,2)</f>
        <v>0</v>
      </c>
      <c r="BL138" s="19" t="s">
        <v>132</v>
      </c>
      <c r="BM138" s="231" t="s">
        <v>210</v>
      </c>
    </row>
    <row r="139" s="2" customFormat="1">
      <c r="A139" s="40"/>
      <c r="B139" s="41"/>
      <c r="C139" s="42"/>
      <c r="D139" s="233" t="s">
        <v>134</v>
      </c>
      <c r="E139" s="42"/>
      <c r="F139" s="234" t="s">
        <v>198</v>
      </c>
      <c r="G139" s="42"/>
      <c r="H139" s="42"/>
      <c r="I139" s="138"/>
      <c r="J139" s="42"/>
      <c r="K139" s="42"/>
      <c r="L139" s="46"/>
      <c r="M139" s="235"/>
      <c r="N139" s="23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134</v>
      </c>
      <c r="AU139" s="19" t="s">
        <v>84</v>
      </c>
    </row>
    <row r="140" s="13" customFormat="1">
      <c r="A140" s="13"/>
      <c r="B140" s="237"/>
      <c r="C140" s="238"/>
      <c r="D140" s="233" t="s">
        <v>136</v>
      </c>
      <c r="E140" s="239" t="s">
        <v>19</v>
      </c>
      <c r="F140" s="240" t="s">
        <v>199</v>
      </c>
      <c r="G140" s="238"/>
      <c r="H140" s="239" t="s">
        <v>19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136</v>
      </c>
      <c r="AU140" s="246" t="s">
        <v>84</v>
      </c>
      <c r="AV140" s="13" t="s">
        <v>82</v>
      </c>
      <c r="AW140" s="13" t="s">
        <v>35</v>
      </c>
      <c r="AX140" s="13" t="s">
        <v>74</v>
      </c>
      <c r="AY140" s="246" t="s">
        <v>125</v>
      </c>
    </row>
    <row r="141" s="14" customFormat="1">
      <c r="A141" s="14"/>
      <c r="B141" s="247"/>
      <c r="C141" s="248"/>
      <c r="D141" s="233" t="s">
        <v>136</v>
      </c>
      <c r="E141" s="249" t="s">
        <v>19</v>
      </c>
      <c r="F141" s="250" t="s">
        <v>211</v>
      </c>
      <c r="G141" s="248"/>
      <c r="H141" s="251">
        <v>8.5050000000000008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136</v>
      </c>
      <c r="AU141" s="257" t="s">
        <v>84</v>
      </c>
      <c r="AV141" s="14" t="s">
        <v>84</v>
      </c>
      <c r="AW141" s="14" t="s">
        <v>35</v>
      </c>
      <c r="AX141" s="14" t="s">
        <v>82</v>
      </c>
      <c r="AY141" s="257" t="s">
        <v>125</v>
      </c>
    </row>
    <row r="142" s="2" customFormat="1" ht="21.75" customHeight="1">
      <c r="A142" s="40"/>
      <c r="B142" s="41"/>
      <c r="C142" s="220" t="s">
        <v>212</v>
      </c>
      <c r="D142" s="220" t="s">
        <v>127</v>
      </c>
      <c r="E142" s="221" t="s">
        <v>213</v>
      </c>
      <c r="F142" s="222" t="s">
        <v>214</v>
      </c>
      <c r="G142" s="223" t="s">
        <v>186</v>
      </c>
      <c r="H142" s="224">
        <v>360.39999999999998</v>
      </c>
      <c r="I142" s="225"/>
      <c r="J142" s="226">
        <f>ROUND(I142*H142,2)</f>
        <v>0</v>
      </c>
      <c r="K142" s="222" t="s">
        <v>131</v>
      </c>
      <c r="L142" s="46"/>
      <c r="M142" s="227" t="s">
        <v>19</v>
      </c>
      <c r="N142" s="228" t="s">
        <v>45</v>
      </c>
      <c r="O142" s="8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1" t="s">
        <v>132</v>
      </c>
      <c r="AT142" s="231" t="s">
        <v>127</v>
      </c>
      <c r="AU142" s="231" t="s">
        <v>84</v>
      </c>
      <c r="AY142" s="19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9" t="s">
        <v>82</v>
      </c>
      <c r="BK142" s="232">
        <f>ROUND(I142*H142,2)</f>
        <v>0</v>
      </c>
      <c r="BL142" s="19" t="s">
        <v>132</v>
      </c>
      <c r="BM142" s="231" t="s">
        <v>215</v>
      </c>
    </row>
    <row r="143" s="2" customFormat="1">
      <c r="A143" s="40"/>
      <c r="B143" s="41"/>
      <c r="C143" s="42"/>
      <c r="D143" s="233" t="s">
        <v>134</v>
      </c>
      <c r="E143" s="42"/>
      <c r="F143" s="234" t="s">
        <v>205</v>
      </c>
      <c r="G143" s="42"/>
      <c r="H143" s="42"/>
      <c r="I143" s="138"/>
      <c r="J143" s="42"/>
      <c r="K143" s="42"/>
      <c r="L143" s="46"/>
      <c r="M143" s="235"/>
      <c r="N143" s="23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134</v>
      </c>
      <c r="AU143" s="19" t="s">
        <v>84</v>
      </c>
    </row>
    <row r="144" s="13" customFormat="1">
      <c r="A144" s="13"/>
      <c r="B144" s="237"/>
      <c r="C144" s="238"/>
      <c r="D144" s="233" t="s">
        <v>136</v>
      </c>
      <c r="E144" s="239" t="s">
        <v>19</v>
      </c>
      <c r="F144" s="240" t="s">
        <v>199</v>
      </c>
      <c r="G144" s="238"/>
      <c r="H144" s="239" t="s">
        <v>19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136</v>
      </c>
      <c r="AU144" s="246" t="s">
        <v>84</v>
      </c>
      <c r="AV144" s="13" t="s">
        <v>82</v>
      </c>
      <c r="AW144" s="13" t="s">
        <v>35</v>
      </c>
      <c r="AX144" s="13" t="s">
        <v>74</v>
      </c>
      <c r="AY144" s="246" t="s">
        <v>125</v>
      </c>
    </row>
    <row r="145" s="14" customFormat="1">
      <c r="A145" s="14"/>
      <c r="B145" s="247"/>
      <c r="C145" s="248"/>
      <c r="D145" s="233" t="s">
        <v>136</v>
      </c>
      <c r="E145" s="249" t="s">
        <v>19</v>
      </c>
      <c r="F145" s="250" t="s">
        <v>216</v>
      </c>
      <c r="G145" s="248"/>
      <c r="H145" s="251">
        <v>360.39999999999998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136</v>
      </c>
      <c r="AU145" s="257" t="s">
        <v>84</v>
      </c>
      <c r="AV145" s="14" t="s">
        <v>84</v>
      </c>
      <c r="AW145" s="14" t="s">
        <v>35</v>
      </c>
      <c r="AX145" s="14" t="s">
        <v>82</v>
      </c>
      <c r="AY145" s="257" t="s">
        <v>125</v>
      </c>
    </row>
    <row r="146" s="2" customFormat="1" ht="21.75" customHeight="1">
      <c r="A146" s="40"/>
      <c r="B146" s="41"/>
      <c r="C146" s="220" t="s">
        <v>217</v>
      </c>
      <c r="D146" s="220" t="s">
        <v>127</v>
      </c>
      <c r="E146" s="221" t="s">
        <v>218</v>
      </c>
      <c r="F146" s="222" t="s">
        <v>219</v>
      </c>
      <c r="G146" s="223" t="s">
        <v>186</v>
      </c>
      <c r="H146" s="224">
        <v>5.1029999999999998</v>
      </c>
      <c r="I146" s="225"/>
      <c r="J146" s="226">
        <f>ROUND(I146*H146,2)</f>
        <v>0</v>
      </c>
      <c r="K146" s="222" t="s">
        <v>131</v>
      </c>
      <c r="L146" s="46"/>
      <c r="M146" s="227" t="s">
        <v>19</v>
      </c>
      <c r="N146" s="228" t="s">
        <v>45</v>
      </c>
      <c r="O146" s="8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1" t="s">
        <v>132</v>
      </c>
      <c r="AT146" s="231" t="s">
        <v>127</v>
      </c>
      <c r="AU146" s="231" t="s">
        <v>84</v>
      </c>
      <c r="AY146" s="19" t="s">
        <v>125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9" t="s">
        <v>82</v>
      </c>
      <c r="BK146" s="232">
        <f>ROUND(I146*H146,2)</f>
        <v>0</v>
      </c>
      <c r="BL146" s="19" t="s">
        <v>132</v>
      </c>
      <c r="BM146" s="231" t="s">
        <v>220</v>
      </c>
    </row>
    <row r="147" s="2" customFormat="1">
      <c r="A147" s="40"/>
      <c r="B147" s="41"/>
      <c r="C147" s="42"/>
      <c r="D147" s="233" t="s">
        <v>134</v>
      </c>
      <c r="E147" s="42"/>
      <c r="F147" s="234" t="s">
        <v>198</v>
      </c>
      <c r="G147" s="42"/>
      <c r="H147" s="42"/>
      <c r="I147" s="138"/>
      <c r="J147" s="42"/>
      <c r="K147" s="42"/>
      <c r="L147" s="46"/>
      <c r="M147" s="235"/>
      <c r="N147" s="23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134</v>
      </c>
      <c r="AU147" s="19" t="s">
        <v>84</v>
      </c>
    </row>
    <row r="148" s="13" customFormat="1">
      <c r="A148" s="13"/>
      <c r="B148" s="237"/>
      <c r="C148" s="238"/>
      <c r="D148" s="233" t="s">
        <v>136</v>
      </c>
      <c r="E148" s="239" t="s">
        <v>19</v>
      </c>
      <c r="F148" s="240" t="s">
        <v>199</v>
      </c>
      <c r="G148" s="238"/>
      <c r="H148" s="239" t="s">
        <v>19</v>
      </c>
      <c r="I148" s="241"/>
      <c r="J148" s="238"/>
      <c r="K148" s="238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136</v>
      </c>
      <c r="AU148" s="246" t="s">
        <v>84</v>
      </c>
      <c r="AV148" s="13" t="s">
        <v>82</v>
      </c>
      <c r="AW148" s="13" t="s">
        <v>35</v>
      </c>
      <c r="AX148" s="13" t="s">
        <v>74</v>
      </c>
      <c r="AY148" s="246" t="s">
        <v>125</v>
      </c>
    </row>
    <row r="149" s="14" customFormat="1">
      <c r="A149" s="14"/>
      <c r="B149" s="247"/>
      <c r="C149" s="248"/>
      <c r="D149" s="233" t="s">
        <v>136</v>
      </c>
      <c r="E149" s="249" t="s">
        <v>19</v>
      </c>
      <c r="F149" s="250" t="s">
        <v>221</v>
      </c>
      <c r="G149" s="248"/>
      <c r="H149" s="251">
        <v>5.1029999999999998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136</v>
      </c>
      <c r="AU149" s="257" t="s">
        <v>84</v>
      </c>
      <c r="AV149" s="14" t="s">
        <v>84</v>
      </c>
      <c r="AW149" s="14" t="s">
        <v>35</v>
      </c>
      <c r="AX149" s="14" t="s">
        <v>82</v>
      </c>
      <c r="AY149" s="257" t="s">
        <v>125</v>
      </c>
    </row>
    <row r="150" s="2" customFormat="1" ht="21.75" customHeight="1">
      <c r="A150" s="40"/>
      <c r="B150" s="41"/>
      <c r="C150" s="220" t="s">
        <v>8</v>
      </c>
      <c r="D150" s="220" t="s">
        <v>127</v>
      </c>
      <c r="E150" s="221" t="s">
        <v>222</v>
      </c>
      <c r="F150" s="222" t="s">
        <v>223</v>
      </c>
      <c r="G150" s="223" t="s">
        <v>186</v>
      </c>
      <c r="H150" s="224">
        <v>216.24000000000001</v>
      </c>
      <c r="I150" s="225"/>
      <c r="J150" s="226">
        <f>ROUND(I150*H150,2)</f>
        <v>0</v>
      </c>
      <c r="K150" s="222" t="s">
        <v>131</v>
      </c>
      <c r="L150" s="46"/>
      <c r="M150" s="227" t="s">
        <v>19</v>
      </c>
      <c r="N150" s="228" t="s">
        <v>45</v>
      </c>
      <c r="O150" s="8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1" t="s">
        <v>132</v>
      </c>
      <c r="AT150" s="231" t="s">
        <v>127</v>
      </c>
      <c r="AU150" s="231" t="s">
        <v>84</v>
      </c>
      <c r="AY150" s="19" t="s">
        <v>125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9" t="s">
        <v>82</v>
      </c>
      <c r="BK150" s="232">
        <f>ROUND(I150*H150,2)</f>
        <v>0</v>
      </c>
      <c r="BL150" s="19" t="s">
        <v>132</v>
      </c>
      <c r="BM150" s="231" t="s">
        <v>224</v>
      </c>
    </row>
    <row r="151" s="2" customFormat="1">
      <c r="A151" s="40"/>
      <c r="B151" s="41"/>
      <c r="C151" s="42"/>
      <c r="D151" s="233" t="s">
        <v>134</v>
      </c>
      <c r="E151" s="42"/>
      <c r="F151" s="234" t="s">
        <v>205</v>
      </c>
      <c r="G151" s="42"/>
      <c r="H151" s="42"/>
      <c r="I151" s="138"/>
      <c r="J151" s="42"/>
      <c r="K151" s="42"/>
      <c r="L151" s="46"/>
      <c r="M151" s="235"/>
      <c r="N151" s="23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134</v>
      </c>
      <c r="AU151" s="19" t="s">
        <v>84</v>
      </c>
    </row>
    <row r="152" s="13" customFormat="1">
      <c r="A152" s="13"/>
      <c r="B152" s="237"/>
      <c r="C152" s="238"/>
      <c r="D152" s="233" t="s">
        <v>136</v>
      </c>
      <c r="E152" s="239" t="s">
        <v>19</v>
      </c>
      <c r="F152" s="240" t="s">
        <v>199</v>
      </c>
      <c r="G152" s="238"/>
      <c r="H152" s="239" t="s">
        <v>19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136</v>
      </c>
      <c r="AU152" s="246" t="s">
        <v>84</v>
      </c>
      <c r="AV152" s="13" t="s">
        <v>82</v>
      </c>
      <c r="AW152" s="13" t="s">
        <v>35</v>
      </c>
      <c r="AX152" s="13" t="s">
        <v>74</v>
      </c>
      <c r="AY152" s="246" t="s">
        <v>125</v>
      </c>
    </row>
    <row r="153" s="14" customFormat="1">
      <c r="A153" s="14"/>
      <c r="B153" s="247"/>
      <c r="C153" s="248"/>
      <c r="D153" s="233" t="s">
        <v>136</v>
      </c>
      <c r="E153" s="249" t="s">
        <v>19</v>
      </c>
      <c r="F153" s="250" t="s">
        <v>225</v>
      </c>
      <c r="G153" s="248"/>
      <c r="H153" s="251">
        <v>216.24000000000001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136</v>
      </c>
      <c r="AU153" s="257" t="s">
        <v>84</v>
      </c>
      <c r="AV153" s="14" t="s">
        <v>84</v>
      </c>
      <c r="AW153" s="14" t="s">
        <v>35</v>
      </c>
      <c r="AX153" s="14" t="s">
        <v>82</v>
      </c>
      <c r="AY153" s="257" t="s">
        <v>125</v>
      </c>
    </row>
    <row r="154" s="2" customFormat="1" ht="16.5" customHeight="1">
      <c r="A154" s="40"/>
      <c r="B154" s="41"/>
      <c r="C154" s="220" t="s">
        <v>226</v>
      </c>
      <c r="D154" s="220" t="s">
        <v>127</v>
      </c>
      <c r="E154" s="221" t="s">
        <v>227</v>
      </c>
      <c r="F154" s="222" t="s">
        <v>228</v>
      </c>
      <c r="G154" s="223" t="s">
        <v>186</v>
      </c>
      <c r="H154" s="224">
        <v>13.448</v>
      </c>
      <c r="I154" s="225"/>
      <c r="J154" s="226">
        <f>ROUND(I154*H154,2)</f>
        <v>0</v>
      </c>
      <c r="K154" s="222" t="s">
        <v>131</v>
      </c>
      <c r="L154" s="46"/>
      <c r="M154" s="227" t="s">
        <v>19</v>
      </c>
      <c r="N154" s="228" t="s">
        <v>45</v>
      </c>
      <c r="O154" s="86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1" t="s">
        <v>132</v>
      </c>
      <c r="AT154" s="231" t="s">
        <v>127</v>
      </c>
      <c r="AU154" s="231" t="s">
        <v>84</v>
      </c>
      <c r="AY154" s="19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9" t="s">
        <v>82</v>
      </c>
      <c r="BK154" s="232">
        <f>ROUND(I154*H154,2)</f>
        <v>0</v>
      </c>
      <c r="BL154" s="19" t="s">
        <v>132</v>
      </c>
      <c r="BM154" s="231" t="s">
        <v>229</v>
      </c>
    </row>
    <row r="155" s="2" customFormat="1">
      <c r="A155" s="40"/>
      <c r="B155" s="41"/>
      <c r="C155" s="42"/>
      <c r="D155" s="233" t="s">
        <v>134</v>
      </c>
      <c r="E155" s="42"/>
      <c r="F155" s="234" t="s">
        <v>230</v>
      </c>
      <c r="G155" s="42"/>
      <c r="H155" s="42"/>
      <c r="I155" s="138"/>
      <c r="J155" s="42"/>
      <c r="K155" s="42"/>
      <c r="L155" s="46"/>
      <c r="M155" s="235"/>
      <c r="N155" s="23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134</v>
      </c>
      <c r="AU155" s="19" t="s">
        <v>84</v>
      </c>
    </row>
    <row r="156" s="13" customFormat="1">
      <c r="A156" s="13"/>
      <c r="B156" s="237"/>
      <c r="C156" s="238"/>
      <c r="D156" s="233" t="s">
        <v>136</v>
      </c>
      <c r="E156" s="239" t="s">
        <v>19</v>
      </c>
      <c r="F156" s="240" t="s">
        <v>199</v>
      </c>
      <c r="G156" s="238"/>
      <c r="H156" s="239" t="s">
        <v>19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136</v>
      </c>
      <c r="AU156" s="246" t="s">
        <v>84</v>
      </c>
      <c r="AV156" s="13" t="s">
        <v>82</v>
      </c>
      <c r="AW156" s="13" t="s">
        <v>35</v>
      </c>
      <c r="AX156" s="13" t="s">
        <v>74</v>
      </c>
      <c r="AY156" s="246" t="s">
        <v>125</v>
      </c>
    </row>
    <row r="157" s="14" customFormat="1">
      <c r="A157" s="14"/>
      <c r="B157" s="247"/>
      <c r="C157" s="248"/>
      <c r="D157" s="233" t="s">
        <v>136</v>
      </c>
      <c r="E157" s="249" t="s">
        <v>19</v>
      </c>
      <c r="F157" s="250" t="s">
        <v>231</v>
      </c>
      <c r="G157" s="248"/>
      <c r="H157" s="251">
        <v>13.448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136</v>
      </c>
      <c r="AU157" s="257" t="s">
        <v>84</v>
      </c>
      <c r="AV157" s="14" t="s">
        <v>84</v>
      </c>
      <c r="AW157" s="14" t="s">
        <v>35</v>
      </c>
      <c r="AX157" s="14" t="s">
        <v>82</v>
      </c>
      <c r="AY157" s="257" t="s">
        <v>125</v>
      </c>
    </row>
    <row r="158" s="2" customFormat="1" ht="16.5" customHeight="1">
      <c r="A158" s="40"/>
      <c r="B158" s="41"/>
      <c r="C158" s="220" t="s">
        <v>232</v>
      </c>
      <c r="D158" s="220" t="s">
        <v>127</v>
      </c>
      <c r="E158" s="221" t="s">
        <v>233</v>
      </c>
      <c r="F158" s="222" t="s">
        <v>234</v>
      </c>
      <c r="G158" s="223" t="s">
        <v>186</v>
      </c>
      <c r="H158" s="224">
        <v>33.619999999999997</v>
      </c>
      <c r="I158" s="225"/>
      <c r="J158" s="226">
        <f>ROUND(I158*H158,2)</f>
        <v>0</v>
      </c>
      <c r="K158" s="222" t="s">
        <v>131</v>
      </c>
      <c r="L158" s="46"/>
      <c r="M158" s="227" t="s">
        <v>19</v>
      </c>
      <c r="N158" s="228" t="s">
        <v>45</v>
      </c>
      <c r="O158" s="86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1" t="s">
        <v>132</v>
      </c>
      <c r="AT158" s="231" t="s">
        <v>127</v>
      </c>
      <c r="AU158" s="231" t="s">
        <v>84</v>
      </c>
      <c r="AY158" s="19" t="s">
        <v>125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9" t="s">
        <v>82</v>
      </c>
      <c r="BK158" s="232">
        <f>ROUND(I158*H158,2)</f>
        <v>0</v>
      </c>
      <c r="BL158" s="19" t="s">
        <v>132</v>
      </c>
      <c r="BM158" s="231" t="s">
        <v>235</v>
      </c>
    </row>
    <row r="159" s="2" customFormat="1">
      <c r="A159" s="40"/>
      <c r="B159" s="41"/>
      <c r="C159" s="42"/>
      <c r="D159" s="233" t="s">
        <v>134</v>
      </c>
      <c r="E159" s="42"/>
      <c r="F159" s="234" t="s">
        <v>230</v>
      </c>
      <c r="G159" s="42"/>
      <c r="H159" s="42"/>
      <c r="I159" s="138"/>
      <c r="J159" s="42"/>
      <c r="K159" s="42"/>
      <c r="L159" s="46"/>
      <c r="M159" s="235"/>
      <c r="N159" s="236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134</v>
      </c>
      <c r="AU159" s="19" t="s">
        <v>84</v>
      </c>
    </row>
    <row r="160" s="13" customFormat="1">
      <c r="A160" s="13"/>
      <c r="B160" s="237"/>
      <c r="C160" s="238"/>
      <c r="D160" s="233" t="s">
        <v>136</v>
      </c>
      <c r="E160" s="239" t="s">
        <v>19</v>
      </c>
      <c r="F160" s="240" t="s">
        <v>199</v>
      </c>
      <c r="G160" s="238"/>
      <c r="H160" s="239" t="s">
        <v>19</v>
      </c>
      <c r="I160" s="241"/>
      <c r="J160" s="238"/>
      <c r="K160" s="238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136</v>
      </c>
      <c r="AU160" s="246" t="s">
        <v>84</v>
      </c>
      <c r="AV160" s="13" t="s">
        <v>82</v>
      </c>
      <c r="AW160" s="13" t="s">
        <v>35</v>
      </c>
      <c r="AX160" s="13" t="s">
        <v>74</v>
      </c>
      <c r="AY160" s="246" t="s">
        <v>125</v>
      </c>
    </row>
    <row r="161" s="14" customFormat="1">
      <c r="A161" s="14"/>
      <c r="B161" s="247"/>
      <c r="C161" s="248"/>
      <c r="D161" s="233" t="s">
        <v>136</v>
      </c>
      <c r="E161" s="249" t="s">
        <v>19</v>
      </c>
      <c r="F161" s="250" t="s">
        <v>236</v>
      </c>
      <c r="G161" s="248"/>
      <c r="H161" s="251">
        <v>33.619999999999997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136</v>
      </c>
      <c r="AU161" s="257" t="s">
        <v>84</v>
      </c>
      <c r="AV161" s="14" t="s">
        <v>84</v>
      </c>
      <c r="AW161" s="14" t="s">
        <v>35</v>
      </c>
      <c r="AX161" s="14" t="s">
        <v>82</v>
      </c>
      <c r="AY161" s="257" t="s">
        <v>125</v>
      </c>
    </row>
    <row r="162" s="2" customFormat="1" ht="16.5" customHeight="1">
      <c r="A162" s="40"/>
      <c r="B162" s="41"/>
      <c r="C162" s="220" t="s">
        <v>237</v>
      </c>
      <c r="D162" s="220" t="s">
        <v>127</v>
      </c>
      <c r="E162" s="221" t="s">
        <v>238</v>
      </c>
      <c r="F162" s="222" t="s">
        <v>239</v>
      </c>
      <c r="G162" s="223" t="s">
        <v>186</v>
      </c>
      <c r="H162" s="224">
        <v>20.172000000000001</v>
      </c>
      <c r="I162" s="225"/>
      <c r="J162" s="226">
        <f>ROUND(I162*H162,2)</f>
        <v>0</v>
      </c>
      <c r="K162" s="222" t="s">
        <v>131</v>
      </c>
      <c r="L162" s="46"/>
      <c r="M162" s="227" t="s">
        <v>19</v>
      </c>
      <c r="N162" s="228" t="s">
        <v>45</v>
      </c>
      <c r="O162" s="86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1" t="s">
        <v>132</v>
      </c>
      <c r="AT162" s="231" t="s">
        <v>127</v>
      </c>
      <c r="AU162" s="231" t="s">
        <v>84</v>
      </c>
      <c r="AY162" s="19" t="s">
        <v>125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9" t="s">
        <v>82</v>
      </c>
      <c r="BK162" s="232">
        <f>ROUND(I162*H162,2)</f>
        <v>0</v>
      </c>
      <c r="BL162" s="19" t="s">
        <v>132</v>
      </c>
      <c r="BM162" s="231" t="s">
        <v>240</v>
      </c>
    </row>
    <row r="163" s="2" customFormat="1">
      <c r="A163" s="40"/>
      <c r="B163" s="41"/>
      <c r="C163" s="42"/>
      <c r="D163" s="233" t="s">
        <v>134</v>
      </c>
      <c r="E163" s="42"/>
      <c r="F163" s="234" t="s">
        <v>230</v>
      </c>
      <c r="G163" s="42"/>
      <c r="H163" s="42"/>
      <c r="I163" s="138"/>
      <c r="J163" s="42"/>
      <c r="K163" s="42"/>
      <c r="L163" s="46"/>
      <c r="M163" s="235"/>
      <c r="N163" s="23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134</v>
      </c>
      <c r="AU163" s="19" t="s">
        <v>84</v>
      </c>
    </row>
    <row r="164" s="13" customFormat="1">
      <c r="A164" s="13"/>
      <c r="B164" s="237"/>
      <c r="C164" s="238"/>
      <c r="D164" s="233" t="s">
        <v>136</v>
      </c>
      <c r="E164" s="239" t="s">
        <v>19</v>
      </c>
      <c r="F164" s="240" t="s">
        <v>199</v>
      </c>
      <c r="G164" s="238"/>
      <c r="H164" s="239" t="s">
        <v>19</v>
      </c>
      <c r="I164" s="241"/>
      <c r="J164" s="238"/>
      <c r="K164" s="238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136</v>
      </c>
      <c r="AU164" s="246" t="s">
        <v>84</v>
      </c>
      <c r="AV164" s="13" t="s">
        <v>82</v>
      </c>
      <c r="AW164" s="13" t="s">
        <v>35</v>
      </c>
      <c r="AX164" s="13" t="s">
        <v>74</v>
      </c>
      <c r="AY164" s="246" t="s">
        <v>125</v>
      </c>
    </row>
    <row r="165" s="14" customFormat="1">
      <c r="A165" s="14"/>
      <c r="B165" s="247"/>
      <c r="C165" s="248"/>
      <c r="D165" s="233" t="s">
        <v>136</v>
      </c>
      <c r="E165" s="249" t="s">
        <v>19</v>
      </c>
      <c r="F165" s="250" t="s">
        <v>241</v>
      </c>
      <c r="G165" s="248"/>
      <c r="H165" s="251">
        <v>20.172000000000001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136</v>
      </c>
      <c r="AU165" s="257" t="s">
        <v>84</v>
      </c>
      <c r="AV165" s="14" t="s">
        <v>84</v>
      </c>
      <c r="AW165" s="14" t="s">
        <v>35</v>
      </c>
      <c r="AX165" s="14" t="s">
        <v>82</v>
      </c>
      <c r="AY165" s="257" t="s">
        <v>125</v>
      </c>
    </row>
    <row r="166" s="2" customFormat="1" ht="16.5" customHeight="1">
      <c r="A166" s="40"/>
      <c r="B166" s="41"/>
      <c r="C166" s="220" t="s">
        <v>242</v>
      </c>
      <c r="D166" s="220" t="s">
        <v>127</v>
      </c>
      <c r="E166" s="221" t="s">
        <v>243</v>
      </c>
      <c r="F166" s="222" t="s">
        <v>244</v>
      </c>
      <c r="G166" s="223" t="s">
        <v>130</v>
      </c>
      <c r="H166" s="224">
        <v>522.78800000000001</v>
      </c>
      <c r="I166" s="225"/>
      <c r="J166" s="226">
        <f>ROUND(I166*H166,2)</f>
        <v>0</v>
      </c>
      <c r="K166" s="222" t="s">
        <v>131</v>
      </c>
      <c r="L166" s="46"/>
      <c r="M166" s="227" t="s">
        <v>19</v>
      </c>
      <c r="N166" s="228" t="s">
        <v>45</v>
      </c>
      <c r="O166" s="86"/>
      <c r="P166" s="229">
        <f>O166*H166</f>
        <v>0</v>
      </c>
      <c r="Q166" s="229">
        <v>0.00084999999999999995</v>
      </c>
      <c r="R166" s="229">
        <f>Q166*H166</f>
        <v>0.44436979999999998</v>
      </c>
      <c r="S166" s="229">
        <v>0</v>
      </c>
      <c r="T166" s="23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1" t="s">
        <v>132</v>
      </c>
      <c r="AT166" s="231" t="s">
        <v>127</v>
      </c>
      <c r="AU166" s="231" t="s">
        <v>84</v>
      </c>
      <c r="AY166" s="19" t="s">
        <v>125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9" t="s">
        <v>82</v>
      </c>
      <c r="BK166" s="232">
        <f>ROUND(I166*H166,2)</f>
        <v>0</v>
      </c>
      <c r="BL166" s="19" t="s">
        <v>132</v>
      </c>
      <c r="BM166" s="231" t="s">
        <v>245</v>
      </c>
    </row>
    <row r="167" s="2" customFormat="1">
      <c r="A167" s="40"/>
      <c r="B167" s="41"/>
      <c r="C167" s="42"/>
      <c r="D167" s="233" t="s">
        <v>134</v>
      </c>
      <c r="E167" s="42"/>
      <c r="F167" s="234" t="s">
        <v>246</v>
      </c>
      <c r="G167" s="42"/>
      <c r="H167" s="42"/>
      <c r="I167" s="138"/>
      <c r="J167" s="42"/>
      <c r="K167" s="42"/>
      <c r="L167" s="46"/>
      <c r="M167" s="235"/>
      <c r="N167" s="236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134</v>
      </c>
      <c r="AU167" s="19" t="s">
        <v>84</v>
      </c>
    </row>
    <row r="168" s="13" customFormat="1">
      <c r="A168" s="13"/>
      <c r="B168" s="237"/>
      <c r="C168" s="238"/>
      <c r="D168" s="233" t="s">
        <v>136</v>
      </c>
      <c r="E168" s="239" t="s">
        <v>19</v>
      </c>
      <c r="F168" s="240" t="s">
        <v>247</v>
      </c>
      <c r="G168" s="238"/>
      <c r="H168" s="239" t="s">
        <v>19</v>
      </c>
      <c r="I168" s="241"/>
      <c r="J168" s="238"/>
      <c r="K168" s="238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136</v>
      </c>
      <c r="AU168" s="246" t="s">
        <v>84</v>
      </c>
      <c r="AV168" s="13" t="s">
        <v>82</v>
      </c>
      <c r="AW168" s="13" t="s">
        <v>35</v>
      </c>
      <c r="AX168" s="13" t="s">
        <v>74</v>
      </c>
      <c r="AY168" s="246" t="s">
        <v>125</v>
      </c>
    </row>
    <row r="169" s="13" customFormat="1">
      <c r="A169" s="13"/>
      <c r="B169" s="237"/>
      <c r="C169" s="238"/>
      <c r="D169" s="233" t="s">
        <v>136</v>
      </c>
      <c r="E169" s="239" t="s">
        <v>19</v>
      </c>
      <c r="F169" s="240" t="s">
        <v>248</v>
      </c>
      <c r="G169" s="238"/>
      <c r="H169" s="239" t="s">
        <v>19</v>
      </c>
      <c r="I169" s="241"/>
      <c r="J169" s="238"/>
      <c r="K169" s="238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136</v>
      </c>
      <c r="AU169" s="246" t="s">
        <v>84</v>
      </c>
      <c r="AV169" s="13" t="s">
        <v>82</v>
      </c>
      <c r="AW169" s="13" t="s">
        <v>35</v>
      </c>
      <c r="AX169" s="13" t="s">
        <v>74</v>
      </c>
      <c r="AY169" s="246" t="s">
        <v>125</v>
      </c>
    </row>
    <row r="170" s="14" customFormat="1">
      <c r="A170" s="14"/>
      <c r="B170" s="247"/>
      <c r="C170" s="248"/>
      <c r="D170" s="233" t="s">
        <v>136</v>
      </c>
      <c r="E170" s="249" t="s">
        <v>19</v>
      </c>
      <c r="F170" s="250" t="s">
        <v>249</v>
      </c>
      <c r="G170" s="248"/>
      <c r="H170" s="251">
        <v>351.18799999999999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136</v>
      </c>
      <c r="AU170" s="257" t="s">
        <v>84</v>
      </c>
      <c r="AV170" s="14" t="s">
        <v>84</v>
      </c>
      <c r="AW170" s="14" t="s">
        <v>35</v>
      </c>
      <c r="AX170" s="14" t="s">
        <v>74</v>
      </c>
      <c r="AY170" s="257" t="s">
        <v>125</v>
      </c>
    </row>
    <row r="171" s="14" customFormat="1">
      <c r="A171" s="14"/>
      <c r="B171" s="247"/>
      <c r="C171" s="248"/>
      <c r="D171" s="233" t="s">
        <v>136</v>
      </c>
      <c r="E171" s="249" t="s">
        <v>19</v>
      </c>
      <c r="F171" s="250" t="s">
        <v>250</v>
      </c>
      <c r="G171" s="248"/>
      <c r="H171" s="251">
        <v>171.59999999999999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136</v>
      </c>
      <c r="AU171" s="257" t="s">
        <v>84</v>
      </c>
      <c r="AV171" s="14" t="s">
        <v>84</v>
      </c>
      <c r="AW171" s="14" t="s">
        <v>35</v>
      </c>
      <c r="AX171" s="14" t="s">
        <v>74</v>
      </c>
      <c r="AY171" s="257" t="s">
        <v>125</v>
      </c>
    </row>
    <row r="172" s="15" customFormat="1">
      <c r="A172" s="15"/>
      <c r="B172" s="258"/>
      <c r="C172" s="259"/>
      <c r="D172" s="233" t="s">
        <v>136</v>
      </c>
      <c r="E172" s="260" t="s">
        <v>19</v>
      </c>
      <c r="F172" s="261" t="s">
        <v>171</v>
      </c>
      <c r="G172" s="259"/>
      <c r="H172" s="262">
        <v>522.78800000000001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8" t="s">
        <v>136</v>
      </c>
      <c r="AU172" s="268" t="s">
        <v>84</v>
      </c>
      <c r="AV172" s="15" t="s">
        <v>132</v>
      </c>
      <c r="AW172" s="15" t="s">
        <v>35</v>
      </c>
      <c r="AX172" s="15" t="s">
        <v>82</v>
      </c>
      <c r="AY172" s="268" t="s">
        <v>125</v>
      </c>
    </row>
    <row r="173" s="2" customFormat="1" ht="21.75" customHeight="1">
      <c r="A173" s="40"/>
      <c r="B173" s="41"/>
      <c r="C173" s="220" t="s">
        <v>251</v>
      </c>
      <c r="D173" s="220" t="s">
        <v>127</v>
      </c>
      <c r="E173" s="221" t="s">
        <v>252</v>
      </c>
      <c r="F173" s="222" t="s">
        <v>253</v>
      </c>
      <c r="G173" s="223" t="s">
        <v>130</v>
      </c>
      <c r="H173" s="224">
        <v>522.78800000000001</v>
      </c>
      <c r="I173" s="225"/>
      <c r="J173" s="226">
        <f>ROUND(I173*H173,2)</f>
        <v>0</v>
      </c>
      <c r="K173" s="222" t="s">
        <v>131</v>
      </c>
      <c r="L173" s="46"/>
      <c r="M173" s="227" t="s">
        <v>19</v>
      </c>
      <c r="N173" s="228" t="s">
        <v>45</v>
      </c>
      <c r="O173" s="8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1" t="s">
        <v>132</v>
      </c>
      <c r="AT173" s="231" t="s">
        <v>127</v>
      </c>
      <c r="AU173" s="231" t="s">
        <v>84</v>
      </c>
      <c r="AY173" s="19" t="s">
        <v>125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9" t="s">
        <v>82</v>
      </c>
      <c r="BK173" s="232">
        <f>ROUND(I173*H173,2)</f>
        <v>0</v>
      </c>
      <c r="BL173" s="19" t="s">
        <v>132</v>
      </c>
      <c r="BM173" s="231" t="s">
        <v>254</v>
      </c>
    </row>
    <row r="174" s="13" customFormat="1">
      <c r="A174" s="13"/>
      <c r="B174" s="237"/>
      <c r="C174" s="238"/>
      <c r="D174" s="233" t="s">
        <v>136</v>
      </c>
      <c r="E174" s="239" t="s">
        <v>19</v>
      </c>
      <c r="F174" s="240" t="s">
        <v>255</v>
      </c>
      <c r="G174" s="238"/>
      <c r="H174" s="239" t="s">
        <v>19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136</v>
      </c>
      <c r="AU174" s="246" t="s">
        <v>84</v>
      </c>
      <c r="AV174" s="13" t="s">
        <v>82</v>
      </c>
      <c r="AW174" s="13" t="s">
        <v>35</v>
      </c>
      <c r="AX174" s="13" t="s">
        <v>74</v>
      </c>
      <c r="AY174" s="246" t="s">
        <v>125</v>
      </c>
    </row>
    <row r="175" s="14" customFormat="1">
      <c r="A175" s="14"/>
      <c r="B175" s="247"/>
      <c r="C175" s="248"/>
      <c r="D175" s="233" t="s">
        <v>136</v>
      </c>
      <c r="E175" s="249" t="s">
        <v>19</v>
      </c>
      <c r="F175" s="250" t="s">
        <v>256</v>
      </c>
      <c r="G175" s="248"/>
      <c r="H175" s="251">
        <v>522.78800000000001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136</v>
      </c>
      <c r="AU175" s="257" t="s">
        <v>84</v>
      </c>
      <c r="AV175" s="14" t="s">
        <v>84</v>
      </c>
      <c r="AW175" s="14" t="s">
        <v>35</v>
      </c>
      <c r="AX175" s="14" t="s">
        <v>82</v>
      </c>
      <c r="AY175" s="257" t="s">
        <v>125</v>
      </c>
    </row>
    <row r="176" s="2" customFormat="1" ht="21.75" customHeight="1">
      <c r="A176" s="40"/>
      <c r="B176" s="41"/>
      <c r="C176" s="220" t="s">
        <v>7</v>
      </c>
      <c r="D176" s="220" t="s">
        <v>127</v>
      </c>
      <c r="E176" s="221" t="s">
        <v>257</v>
      </c>
      <c r="F176" s="222" t="s">
        <v>258</v>
      </c>
      <c r="G176" s="223" t="s">
        <v>130</v>
      </c>
      <c r="H176" s="224">
        <v>1404.752</v>
      </c>
      <c r="I176" s="225"/>
      <c r="J176" s="226">
        <f>ROUND(I176*H176,2)</f>
        <v>0</v>
      </c>
      <c r="K176" s="222" t="s">
        <v>131</v>
      </c>
      <c r="L176" s="46"/>
      <c r="M176" s="227" t="s">
        <v>19</v>
      </c>
      <c r="N176" s="228" t="s">
        <v>45</v>
      </c>
      <c r="O176" s="86"/>
      <c r="P176" s="229">
        <f>O176*H176</f>
        <v>0</v>
      </c>
      <c r="Q176" s="229">
        <v>0.00058</v>
      </c>
      <c r="R176" s="229">
        <f>Q176*H176</f>
        <v>0.81475615999999995</v>
      </c>
      <c r="S176" s="229">
        <v>0</v>
      </c>
      <c r="T176" s="230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1" t="s">
        <v>132</v>
      </c>
      <c r="AT176" s="231" t="s">
        <v>127</v>
      </c>
      <c r="AU176" s="231" t="s">
        <v>84</v>
      </c>
      <c r="AY176" s="19" t="s">
        <v>125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9" t="s">
        <v>82</v>
      </c>
      <c r="BK176" s="232">
        <f>ROUND(I176*H176,2)</f>
        <v>0</v>
      </c>
      <c r="BL176" s="19" t="s">
        <v>132</v>
      </c>
      <c r="BM176" s="231" t="s">
        <v>259</v>
      </c>
    </row>
    <row r="177" s="2" customFormat="1">
      <c r="A177" s="40"/>
      <c r="B177" s="41"/>
      <c r="C177" s="42"/>
      <c r="D177" s="233" t="s">
        <v>134</v>
      </c>
      <c r="E177" s="42"/>
      <c r="F177" s="234" t="s">
        <v>260</v>
      </c>
      <c r="G177" s="42"/>
      <c r="H177" s="42"/>
      <c r="I177" s="138"/>
      <c r="J177" s="42"/>
      <c r="K177" s="42"/>
      <c r="L177" s="46"/>
      <c r="M177" s="235"/>
      <c r="N177" s="236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134</v>
      </c>
      <c r="AU177" s="19" t="s">
        <v>84</v>
      </c>
    </row>
    <row r="178" s="13" customFormat="1">
      <c r="A178" s="13"/>
      <c r="B178" s="237"/>
      <c r="C178" s="238"/>
      <c r="D178" s="233" t="s">
        <v>136</v>
      </c>
      <c r="E178" s="239" t="s">
        <v>19</v>
      </c>
      <c r="F178" s="240" t="s">
        <v>247</v>
      </c>
      <c r="G178" s="238"/>
      <c r="H178" s="239" t="s">
        <v>19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136</v>
      </c>
      <c r="AU178" s="246" t="s">
        <v>84</v>
      </c>
      <c r="AV178" s="13" t="s">
        <v>82</v>
      </c>
      <c r="AW178" s="13" t="s">
        <v>35</v>
      </c>
      <c r="AX178" s="13" t="s">
        <v>74</v>
      </c>
      <c r="AY178" s="246" t="s">
        <v>125</v>
      </c>
    </row>
    <row r="179" s="13" customFormat="1">
      <c r="A179" s="13"/>
      <c r="B179" s="237"/>
      <c r="C179" s="238"/>
      <c r="D179" s="233" t="s">
        <v>136</v>
      </c>
      <c r="E179" s="239" t="s">
        <v>19</v>
      </c>
      <c r="F179" s="240" t="s">
        <v>248</v>
      </c>
      <c r="G179" s="238"/>
      <c r="H179" s="239" t="s">
        <v>19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136</v>
      </c>
      <c r="AU179" s="246" t="s">
        <v>84</v>
      </c>
      <c r="AV179" s="13" t="s">
        <v>82</v>
      </c>
      <c r="AW179" s="13" t="s">
        <v>35</v>
      </c>
      <c r="AX179" s="13" t="s">
        <v>74</v>
      </c>
      <c r="AY179" s="246" t="s">
        <v>125</v>
      </c>
    </row>
    <row r="180" s="14" customFormat="1">
      <c r="A180" s="14"/>
      <c r="B180" s="247"/>
      <c r="C180" s="248"/>
      <c r="D180" s="233" t="s">
        <v>136</v>
      </c>
      <c r="E180" s="249" t="s">
        <v>19</v>
      </c>
      <c r="F180" s="250" t="s">
        <v>261</v>
      </c>
      <c r="G180" s="248"/>
      <c r="H180" s="251">
        <v>1404.752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136</v>
      </c>
      <c r="AU180" s="257" t="s">
        <v>84</v>
      </c>
      <c r="AV180" s="14" t="s">
        <v>84</v>
      </c>
      <c r="AW180" s="14" t="s">
        <v>35</v>
      </c>
      <c r="AX180" s="14" t="s">
        <v>82</v>
      </c>
      <c r="AY180" s="257" t="s">
        <v>125</v>
      </c>
    </row>
    <row r="181" s="2" customFormat="1" ht="21.75" customHeight="1">
      <c r="A181" s="40"/>
      <c r="B181" s="41"/>
      <c r="C181" s="220" t="s">
        <v>262</v>
      </c>
      <c r="D181" s="220" t="s">
        <v>127</v>
      </c>
      <c r="E181" s="221" t="s">
        <v>263</v>
      </c>
      <c r="F181" s="222" t="s">
        <v>264</v>
      </c>
      <c r="G181" s="223" t="s">
        <v>130</v>
      </c>
      <c r="H181" s="224">
        <v>1404.752</v>
      </c>
      <c r="I181" s="225"/>
      <c r="J181" s="226">
        <f>ROUND(I181*H181,2)</f>
        <v>0</v>
      </c>
      <c r="K181" s="222" t="s">
        <v>131</v>
      </c>
      <c r="L181" s="46"/>
      <c r="M181" s="227" t="s">
        <v>19</v>
      </c>
      <c r="N181" s="228" t="s">
        <v>45</v>
      </c>
      <c r="O181" s="86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1" t="s">
        <v>132</v>
      </c>
      <c r="AT181" s="231" t="s">
        <v>127</v>
      </c>
      <c r="AU181" s="231" t="s">
        <v>84</v>
      </c>
      <c r="AY181" s="19" t="s">
        <v>125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9" t="s">
        <v>82</v>
      </c>
      <c r="BK181" s="232">
        <f>ROUND(I181*H181,2)</f>
        <v>0</v>
      </c>
      <c r="BL181" s="19" t="s">
        <v>132</v>
      </c>
      <c r="BM181" s="231" t="s">
        <v>265</v>
      </c>
    </row>
    <row r="182" s="13" customFormat="1">
      <c r="A182" s="13"/>
      <c r="B182" s="237"/>
      <c r="C182" s="238"/>
      <c r="D182" s="233" t="s">
        <v>136</v>
      </c>
      <c r="E182" s="239" t="s">
        <v>19</v>
      </c>
      <c r="F182" s="240" t="s">
        <v>266</v>
      </c>
      <c r="G182" s="238"/>
      <c r="H182" s="239" t="s">
        <v>19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136</v>
      </c>
      <c r="AU182" s="246" t="s">
        <v>84</v>
      </c>
      <c r="AV182" s="13" t="s">
        <v>82</v>
      </c>
      <c r="AW182" s="13" t="s">
        <v>35</v>
      </c>
      <c r="AX182" s="13" t="s">
        <v>74</v>
      </c>
      <c r="AY182" s="246" t="s">
        <v>125</v>
      </c>
    </row>
    <row r="183" s="14" customFormat="1">
      <c r="A183" s="14"/>
      <c r="B183" s="247"/>
      <c r="C183" s="248"/>
      <c r="D183" s="233" t="s">
        <v>136</v>
      </c>
      <c r="E183" s="249" t="s">
        <v>19</v>
      </c>
      <c r="F183" s="250" t="s">
        <v>267</v>
      </c>
      <c r="G183" s="248"/>
      <c r="H183" s="251">
        <v>1404.752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136</v>
      </c>
      <c r="AU183" s="257" t="s">
        <v>84</v>
      </c>
      <c r="AV183" s="14" t="s">
        <v>84</v>
      </c>
      <c r="AW183" s="14" t="s">
        <v>35</v>
      </c>
      <c r="AX183" s="14" t="s">
        <v>82</v>
      </c>
      <c r="AY183" s="257" t="s">
        <v>125</v>
      </c>
    </row>
    <row r="184" s="2" customFormat="1" ht="33" customHeight="1">
      <c r="A184" s="40"/>
      <c r="B184" s="41"/>
      <c r="C184" s="220" t="s">
        <v>268</v>
      </c>
      <c r="D184" s="220" t="s">
        <v>127</v>
      </c>
      <c r="E184" s="221" t="s">
        <v>269</v>
      </c>
      <c r="F184" s="222" t="s">
        <v>270</v>
      </c>
      <c r="G184" s="223" t="s">
        <v>186</v>
      </c>
      <c r="H184" s="224">
        <v>1291.5550000000001</v>
      </c>
      <c r="I184" s="225"/>
      <c r="J184" s="226">
        <f>ROUND(I184*H184,2)</f>
        <v>0</v>
      </c>
      <c r="K184" s="222" t="s">
        <v>131</v>
      </c>
      <c r="L184" s="46"/>
      <c r="M184" s="227" t="s">
        <v>19</v>
      </c>
      <c r="N184" s="228" t="s">
        <v>45</v>
      </c>
      <c r="O184" s="86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1" t="s">
        <v>132</v>
      </c>
      <c r="AT184" s="231" t="s">
        <v>127</v>
      </c>
      <c r="AU184" s="231" t="s">
        <v>84</v>
      </c>
      <c r="AY184" s="19" t="s">
        <v>125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9" t="s">
        <v>82</v>
      </c>
      <c r="BK184" s="232">
        <f>ROUND(I184*H184,2)</f>
        <v>0</v>
      </c>
      <c r="BL184" s="19" t="s">
        <v>132</v>
      </c>
      <c r="BM184" s="231" t="s">
        <v>271</v>
      </c>
    </row>
    <row r="185" s="2" customFormat="1">
      <c r="A185" s="40"/>
      <c r="B185" s="41"/>
      <c r="C185" s="42"/>
      <c r="D185" s="233" t="s">
        <v>134</v>
      </c>
      <c r="E185" s="42"/>
      <c r="F185" s="234" t="s">
        <v>272</v>
      </c>
      <c r="G185" s="42"/>
      <c r="H185" s="42"/>
      <c r="I185" s="138"/>
      <c r="J185" s="42"/>
      <c r="K185" s="42"/>
      <c r="L185" s="46"/>
      <c r="M185" s="235"/>
      <c r="N185" s="236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134</v>
      </c>
      <c r="AU185" s="19" t="s">
        <v>84</v>
      </c>
    </row>
    <row r="186" s="14" customFormat="1">
      <c r="A186" s="14"/>
      <c r="B186" s="247"/>
      <c r="C186" s="248"/>
      <c r="D186" s="233" t="s">
        <v>136</v>
      </c>
      <c r="E186" s="249" t="s">
        <v>19</v>
      </c>
      <c r="F186" s="250" t="s">
        <v>273</v>
      </c>
      <c r="G186" s="248"/>
      <c r="H186" s="251">
        <v>60.25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136</v>
      </c>
      <c r="AU186" s="257" t="s">
        <v>84</v>
      </c>
      <c r="AV186" s="14" t="s">
        <v>84</v>
      </c>
      <c r="AW186" s="14" t="s">
        <v>35</v>
      </c>
      <c r="AX186" s="14" t="s">
        <v>74</v>
      </c>
      <c r="AY186" s="257" t="s">
        <v>125</v>
      </c>
    </row>
    <row r="187" s="14" customFormat="1">
      <c r="A187" s="14"/>
      <c r="B187" s="247"/>
      <c r="C187" s="248"/>
      <c r="D187" s="233" t="s">
        <v>136</v>
      </c>
      <c r="E187" s="249" t="s">
        <v>19</v>
      </c>
      <c r="F187" s="250" t="s">
        <v>274</v>
      </c>
      <c r="G187" s="248"/>
      <c r="H187" s="251">
        <v>228.84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136</v>
      </c>
      <c r="AU187" s="257" t="s">
        <v>84</v>
      </c>
      <c r="AV187" s="14" t="s">
        <v>84</v>
      </c>
      <c r="AW187" s="14" t="s">
        <v>35</v>
      </c>
      <c r="AX187" s="14" t="s">
        <v>74</v>
      </c>
      <c r="AY187" s="257" t="s">
        <v>125</v>
      </c>
    </row>
    <row r="188" s="14" customFormat="1">
      <c r="A188" s="14"/>
      <c r="B188" s="247"/>
      <c r="C188" s="248"/>
      <c r="D188" s="233" t="s">
        <v>136</v>
      </c>
      <c r="E188" s="249" t="s">
        <v>19</v>
      </c>
      <c r="F188" s="250" t="s">
        <v>275</v>
      </c>
      <c r="G188" s="248"/>
      <c r="H188" s="251">
        <v>463.45999999999998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136</v>
      </c>
      <c r="AU188" s="257" t="s">
        <v>84</v>
      </c>
      <c r="AV188" s="14" t="s">
        <v>84</v>
      </c>
      <c r="AW188" s="14" t="s">
        <v>35</v>
      </c>
      <c r="AX188" s="14" t="s">
        <v>74</v>
      </c>
      <c r="AY188" s="257" t="s">
        <v>125</v>
      </c>
    </row>
    <row r="189" s="14" customFormat="1">
      <c r="A189" s="14"/>
      <c r="B189" s="247"/>
      <c r="C189" s="248"/>
      <c r="D189" s="233" t="s">
        <v>136</v>
      </c>
      <c r="E189" s="249" t="s">
        <v>19</v>
      </c>
      <c r="F189" s="250" t="s">
        <v>276</v>
      </c>
      <c r="G189" s="248"/>
      <c r="H189" s="251">
        <v>539.005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136</v>
      </c>
      <c r="AU189" s="257" t="s">
        <v>84</v>
      </c>
      <c r="AV189" s="14" t="s">
        <v>84</v>
      </c>
      <c r="AW189" s="14" t="s">
        <v>35</v>
      </c>
      <c r="AX189" s="14" t="s">
        <v>74</v>
      </c>
      <c r="AY189" s="257" t="s">
        <v>125</v>
      </c>
    </row>
    <row r="190" s="15" customFormat="1">
      <c r="A190" s="15"/>
      <c r="B190" s="258"/>
      <c r="C190" s="259"/>
      <c r="D190" s="233" t="s">
        <v>136</v>
      </c>
      <c r="E190" s="260" t="s">
        <v>19</v>
      </c>
      <c r="F190" s="261" t="s">
        <v>171</v>
      </c>
      <c r="G190" s="259"/>
      <c r="H190" s="262">
        <v>1291.5549999999998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8" t="s">
        <v>136</v>
      </c>
      <c r="AU190" s="268" t="s">
        <v>84</v>
      </c>
      <c r="AV190" s="15" t="s">
        <v>132</v>
      </c>
      <c r="AW190" s="15" t="s">
        <v>35</v>
      </c>
      <c r="AX190" s="15" t="s">
        <v>82</v>
      </c>
      <c r="AY190" s="268" t="s">
        <v>125</v>
      </c>
    </row>
    <row r="191" s="2" customFormat="1" ht="33" customHeight="1">
      <c r="A191" s="40"/>
      <c r="B191" s="41"/>
      <c r="C191" s="220" t="s">
        <v>277</v>
      </c>
      <c r="D191" s="220" t="s">
        <v>127</v>
      </c>
      <c r="E191" s="221" t="s">
        <v>278</v>
      </c>
      <c r="F191" s="222" t="s">
        <v>279</v>
      </c>
      <c r="G191" s="223" t="s">
        <v>186</v>
      </c>
      <c r="H191" s="224">
        <v>241.51499999999999</v>
      </c>
      <c r="I191" s="225"/>
      <c r="J191" s="226">
        <f>ROUND(I191*H191,2)</f>
        <v>0</v>
      </c>
      <c r="K191" s="222" t="s">
        <v>131</v>
      </c>
      <c r="L191" s="46"/>
      <c r="M191" s="227" t="s">
        <v>19</v>
      </c>
      <c r="N191" s="228" t="s">
        <v>45</v>
      </c>
      <c r="O191" s="86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1" t="s">
        <v>132</v>
      </c>
      <c r="AT191" s="231" t="s">
        <v>127</v>
      </c>
      <c r="AU191" s="231" t="s">
        <v>84</v>
      </c>
      <c r="AY191" s="19" t="s">
        <v>125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9" t="s">
        <v>82</v>
      </c>
      <c r="BK191" s="232">
        <f>ROUND(I191*H191,2)</f>
        <v>0</v>
      </c>
      <c r="BL191" s="19" t="s">
        <v>132</v>
      </c>
      <c r="BM191" s="231" t="s">
        <v>280</v>
      </c>
    </row>
    <row r="192" s="2" customFormat="1">
      <c r="A192" s="40"/>
      <c r="B192" s="41"/>
      <c r="C192" s="42"/>
      <c r="D192" s="233" t="s">
        <v>134</v>
      </c>
      <c r="E192" s="42"/>
      <c r="F192" s="234" t="s">
        <v>272</v>
      </c>
      <c r="G192" s="42"/>
      <c r="H192" s="42"/>
      <c r="I192" s="138"/>
      <c r="J192" s="42"/>
      <c r="K192" s="42"/>
      <c r="L192" s="46"/>
      <c r="M192" s="235"/>
      <c r="N192" s="23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134</v>
      </c>
      <c r="AU192" s="19" t="s">
        <v>84</v>
      </c>
    </row>
    <row r="193" s="14" customFormat="1">
      <c r="A193" s="14"/>
      <c r="B193" s="247"/>
      <c r="C193" s="248"/>
      <c r="D193" s="233" t="s">
        <v>136</v>
      </c>
      <c r="E193" s="249" t="s">
        <v>19</v>
      </c>
      <c r="F193" s="250" t="s">
        <v>281</v>
      </c>
      <c r="G193" s="248"/>
      <c r="H193" s="251">
        <v>241.51499999999999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136</v>
      </c>
      <c r="AU193" s="257" t="s">
        <v>84</v>
      </c>
      <c r="AV193" s="14" t="s">
        <v>84</v>
      </c>
      <c r="AW193" s="14" t="s">
        <v>35</v>
      </c>
      <c r="AX193" s="14" t="s">
        <v>82</v>
      </c>
      <c r="AY193" s="257" t="s">
        <v>125</v>
      </c>
    </row>
    <row r="194" s="2" customFormat="1" ht="21.75" customHeight="1">
      <c r="A194" s="40"/>
      <c r="B194" s="41"/>
      <c r="C194" s="220" t="s">
        <v>282</v>
      </c>
      <c r="D194" s="220" t="s">
        <v>127</v>
      </c>
      <c r="E194" s="221" t="s">
        <v>283</v>
      </c>
      <c r="F194" s="222" t="s">
        <v>284</v>
      </c>
      <c r="G194" s="223" t="s">
        <v>186</v>
      </c>
      <c r="H194" s="224">
        <v>752.54999999999995</v>
      </c>
      <c r="I194" s="225"/>
      <c r="J194" s="226">
        <f>ROUND(I194*H194,2)</f>
        <v>0</v>
      </c>
      <c r="K194" s="222" t="s">
        <v>131</v>
      </c>
      <c r="L194" s="46"/>
      <c r="M194" s="227" t="s">
        <v>19</v>
      </c>
      <c r="N194" s="228" t="s">
        <v>45</v>
      </c>
      <c r="O194" s="86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1" t="s">
        <v>132</v>
      </c>
      <c r="AT194" s="231" t="s">
        <v>127</v>
      </c>
      <c r="AU194" s="231" t="s">
        <v>84</v>
      </c>
      <c r="AY194" s="19" t="s">
        <v>125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9" t="s">
        <v>82</v>
      </c>
      <c r="BK194" s="232">
        <f>ROUND(I194*H194,2)</f>
        <v>0</v>
      </c>
      <c r="BL194" s="19" t="s">
        <v>132</v>
      </c>
      <c r="BM194" s="231" t="s">
        <v>285</v>
      </c>
    </row>
    <row r="195" s="2" customFormat="1">
      <c r="A195" s="40"/>
      <c r="B195" s="41"/>
      <c r="C195" s="42"/>
      <c r="D195" s="233" t="s">
        <v>134</v>
      </c>
      <c r="E195" s="42"/>
      <c r="F195" s="234" t="s">
        <v>286</v>
      </c>
      <c r="G195" s="42"/>
      <c r="H195" s="42"/>
      <c r="I195" s="138"/>
      <c r="J195" s="42"/>
      <c r="K195" s="42"/>
      <c r="L195" s="46"/>
      <c r="M195" s="235"/>
      <c r="N195" s="23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134</v>
      </c>
      <c r="AU195" s="19" t="s">
        <v>84</v>
      </c>
    </row>
    <row r="196" s="14" customFormat="1">
      <c r="A196" s="14"/>
      <c r="B196" s="247"/>
      <c r="C196" s="248"/>
      <c r="D196" s="233" t="s">
        <v>136</v>
      </c>
      <c r="E196" s="249" t="s">
        <v>19</v>
      </c>
      <c r="F196" s="250" t="s">
        <v>287</v>
      </c>
      <c r="G196" s="248"/>
      <c r="H196" s="251">
        <v>60.25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136</v>
      </c>
      <c r="AU196" s="257" t="s">
        <v>84</v>
      </c>
      <c r="AV196" s="14" t="s">
        <v>84</v>
      </c>
      <c r="AW196" s="14" t="s">
        <v>35</v>
      </c>
      <c r="AX196" s="14" t="s">
        <v>74</v>
      </c>
      <c r="AY196" s="257" t="s">
        <v>125</v>
      </c>
    </row>
    <row r="197" s="14" customFormat="1">
      <c r="A197" s="14"/>
      <c r="B197" s="247"/>
      <c r="C197" s="248"/>
      <c r="D197" s="233" t="s">
        <v>136</v>
      </c>
      <c r="E197" s="249" t="s">
        <v>19</v>
      </c>
      <c r="F197" s="250" t="s">
        <v>288</v>
      </c>
      <c r="G197" s="248"/>
      <c r="H197" s="251">
        <v>228.84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136</v>
      </c>
      <c r="AU197" s="257" t="s">
        <v>84</v>
      </c>
      <c r="AV197" s="14" t="s">
        <v>84</v>
      </c>
      <c r="AW197" s="14" t="s">
        <v>35</v>
      </c>
      <c r="AX197" s="14" t="s">
        <v>74</v>
      </c>
      <c r="AY197" s="257" t="s">
        <v>125</v>
      </c>
    </row>
    <row r="198" s="14" customFormat="1">
      <c r="A198" s="14"/>
      <c r="B198" s="247"/>
      <c r="C198" s="248"/>
      <c r="D198" s="233" t="s">
        <v>136</v>
      </c>
      <c r="E198" s="249" t="s">
        <v>19</v>
      </c>
      <c r="F198" s="250" t="s">
        <v>289</v>
      </c>
      <c r="G198" s="248"/>
      <c r="H198" s="251">
        <v>463.45999999999998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136</v>
      </c>
      <c r="AU198" s="257" t="s">
        <v>84</v>
      </c>
      <c r="AV198" s="14" t="s">
        <v>84</v>
      </c>
      <c r="AW198" s="14" t="s">
        <v>35</v>
      </c>
      <c r="AX198" s="14" t="s">
        <v>74</v>
      </c>
      <c r="AY198" s="257" t="s">
        <v>125</v>
      </c>
    </row>
    <row r="199" s="16" customFormat="1">
      <c r="A199" s="16"/>
      <c r="B199" s="269"/>
      <c r="C199" s="270"/>
      <c r="D199" s="233" t="s">
        <v>136</v>
      </c>
      <c r="E199" s="271" t="s">
        <v>19</v>
      </c>
      <c r="F199" s="272" t="s">
        <v>290</v>
      </c>
      <c r="G199" s="270"/>
      <c r="H199" s="273">
        <v>752.54999999999995</v>
      </c>
      <c r="I199" s="274"/>
      <c r="J199" s="270"/>
      <c r="K199" s="270"/>
      <c r="L199" s="275"/>
      <c r="M199" s="276"/>
      <c r="N199" s="277"/>
      <c r="O199" s="277"/>
      <c r="P199" s="277"/>
      <c r="Q199" s="277"/>
      <c r="R199" s="277"/>
      <c r="S199" s="277"/>
      <c r="T199" s="278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79" t="s">
        <v>136</v>
      </c>
      <c r="AU199" s="279" t="s">
        <v>84</v>
      </c>
      <c r="AV199" s="16" t="s">
        <v>145</v>
      </c>
      <c r="AW199" s="16" t="s">
        <v>35</v>
      </c>
      <c r="AX199" s="16" t="s">
        <v>82</v>
      </c>
      <c r="AY199" s="279" t="s">
        <v>125</v>
      </c>
    </row>
    <row r="200" s="2" customFormat="1" ht="21.75" customHeight="1">
      <c r="A200" s="40"/>
      <c r="B200" s="41"/>
      <c r="C200" s="220" t="s">
        <v>291</v>
      </c>
      <c r="D200" s="220" t="s">
        <v>127</v>
      </c>
      <c r="E200" s="221" t="s">
        <v>292</v>
      </c>
      <c r="F200" s="222" t="s">
        <v>293</v>
      </c>
      <c r="G200" s="223" t="s">
        <v>294</v>
      </c>
      <c r="H200" s="224">
        <v>1404.9359999999999</v>
      </c>
      <c r="I200" s="225"/>
      <c r="J200" s="226">
        <f>ROUND(I200*H200,2)</f>
        <v>0</v>
      </c>
      <c r="K200" s="222" t="s">
        <v>131</v>
      </c>
      <c r="L200" s="46"/>
      <c r="M200" s="227" t="s">
        <v>19</v>
      </c>
      <c r="N200" s="228" t="s">
        <v>45</v>
      </c>
      <c r="O200" s="86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1" t="s">
        <v>132</v>
      </c>
      <c r="AT200" s="231" t="s">
        <v>127</v>
      </c>
      <c r="AU200" s="231" t="s">
        <v>84</v>
      </c>
      <c r="AY200" s="19" t="s">
        <v>125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9" t="s">
        <v>82</v>
      </c>
      <c r="BK200" s="232">
        <f>ROUND(I200*H200,2)</f>
        <v>0</v>
      </c>
      <c r="BL200" s="19" t="s">
        <v>132</v>
      </c>
      <c r="BM200" s="231" t="s">
        <v>295</v>
      </c>
    </row>
    <row r="201" s="2" customFormat="1">
      <c r="A201" s="40"/>
      <c r="B201" s="41"/>
      <c r="C201" s="42"/>
      <c r="D201" s="233" t="s">
        <v>134</v>
      </c>
      <c r="E201" s="42"/>
      <c r="F201" s="234" t="s">
        <v>296</v>
      </c>
      <c r="G201" s="42"/>
      <c r="H201" s="42"/>
      <c r="I201" s="138"/>
      <c r="J201" s="42"/>
      <c r="K201" s="42"/>
      <c r="L201" s="46"/>
      <c r="M201" s="235"/>
      <c r="N201" s="236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134</v>
      </c>
      <c r="AU201" s="19" t="s">
        <v>84</v>
      </c>
    </row>
    <row r="202" s="13" customFormat="1">
      <c r="A202" s="13"/>
      <c r="B202" s="237"/>
      <c r="C202" s="238"/>
      <c r="D202" s="233" t="s">
        <v>136</v>
      </c>
      <c r="E202" s="239" t="s">
        <v>19</v>
      </c>
      <c r="F202" s="240" t="s">
        <v>297</v>
      </c>
      <c r="G202" s="238"/>
      <c r="H202" s="239" t="s">
        <v>19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136</v>
      </c>
      <c r="AU202" s="246" t="s">
        <v>84</v>
      </c>
      <c r="AV202" s="13" t="s">
        <v>82</v>
      </c>
      <c r="AW202" s="13" t="s">
        <v>35</v>
      </c>
      <c r="AX202" s="13" t="s">
        <v>74</v>
      </c>
      <c r="AY202" s="246" t="s">
        <v>125</v>
      </c>
    </row>
    <row r="203" s="14" customFormat="1">
      <c r="A203" s="14"/>
      <c r="B203" s="247"/>
      <c r="C203" s="248"/>
      <c r="D203" s="233" t="s">
        <v>136</v>
      </c>
      <c r="E203" s="249" t="s">
        <v>19</v>
      </c>
      <c r="F203" s="250" t="s">
        <v>298</v>
      </c>
      <c r="G203" s="248"/>
      <c r="H203" s="251">
        <v>1404.9359999999999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136</v>
      </c>
      <c r="AU203" s="257" t="s">
        <v>84</v>
      </c>
      <c r="AV203" s="14" t="s">
        <v>84</v>
      </c>
      <c r="AW203" s="14" t="s">
        <v>35</v>
      </c>
      <c r="AX203" s="14" t="s">
        <v>82</v>
      </c>
      <c r="AY203" s="257" t="s">
        <v>125</v>
      </c>
    </row>
    <row r="204" s="2" customFormat="1" ht="21.75" customHeight="1">
      <c r="A204" s="40"/>
      <c r="B204" s="41"/>
      <c r="C204" s="220" t="s">
        <v>299</v>
      </c>
      <c r="D204" s="220" t="s">
        <v>127</v>
      </c>
      <c r="E204" s="221" t="s">
        <v>300</v>
      </c>
      <c r="F204" s="222" t="s">
        <v>301</v>
      </c>
      <c r="G204" s="223" t="s">
        <v>186</v>
      </c>
      <c r="H204" s="224">
        <v>470.98000000000002</v>
      </c>
      <c r="I204" s="225"/>
      <c r="J204" s="226">
        <f>ROUND(I204*H204,2)</f>
        <v>0</v>
      </c>
      <c r="K204" s="222" t="s">
        <v>131</v>
      </c>
      <c r="L204" s="46"/>
      <c r="M204" s="227" t="s">
        <v>19</v>
      </c>
      <c r="N204" s="228" t="s">
        <v>45</v>
      </c>
      <c r="O204" s="86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1" t="s">
        <v>132</v>
      </c>
      <c r="AT204" s="231" t="s">
        <v>127</v>
      </c>
      <c r="AU204" s="231" t="s">
        <v>84</v>
      </c>
      <c r="AY204" s="19" t="s">
        <v>125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9" t="s">
        <v>82</v>
      </c>
      <c r="BK204" s="232">
        <f>ROUND(I204*H204,2)</f>
        <v>0</v>
      </c>
      <c r="BL204" s="19" t="s">
        <v>132</v>
      </c>
      <c r="BM204" s="231" t="s">
        <v>302</v>
      </c>
    </row>
    <row r="205" s="2" customFormat="1">
      <c r="A205" s="40"/>
      <c r="B205" s="41"/>
      <c r="C205" s="42"/>
      <c r="D205" s="233" t="s">
        <v>134</v>
      </c>
      <c r="E205" s="42"/>
      <c r="F205" s="234" t="s">
        <v>303</v>
      </c>
      <c r="G205" s="42"/>
      <c r="H205" s="42"/>
      <c r="I205" s="138"/>
      <c r="J205" s="42"/>
      <c r="K205" s="42"/>
      <c r="L205" s="46"/>
      <c r="M205" s="235"/>
      <c r="N205" s="236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134</v>
      </c>
      <c r="AU205" s="19" t="s">
        <v>84</v>
      </c>
    </row>
    <row r="206" s="13" customFormat="1">
      <c r="A206" s="13"/>
      <c r="B206" s="237"/>
      <c r="C206" s="238"/>
      <c r="D206" s="233" t="s">
        <v>136</v>
      </c>
      <c r="E206" s="239" t="s">
        <v>19</v>
      </c>
      <c r="F206" s="240" t="s">
        <v>304</v>
      </c>
      <c r="G206" s="238"/>
      <c r="H206" s="239" t="s">
        <v>19</v>
      </c>
      <c r="I206" s="241"/>
      <c r="J206" s="238"/>
      <c r="K206" s="238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136</v>
      </c>
      <c r="AU206" s="246" t="s">
        <v>84</v>
      </c>
      <c r="AV206" s="13" t="s">
        <v>82</v>
      </c>
      <c r="AW206" s="13" t="s">
        <v>35</v>
      </c>
      <c r="AX206" s="13" t="s">
        <v>74</v>
      </c>
      <c r="AY206" s="246" t="s">
        <v>125</v>
      </c>
    </row>
    <row r="207" s="14" customFormat="1">
      <c r="A207" s="14"/>
      <c r="B207" s="247"/>
      <c r="C207" s="248"/>
      <c r="D207" s="233" t="s">
        <v>136</v>
      </c>
      <c r="E207" s="249" t="s">
        <v>19</v>
      </c>
      <c r="F207" s="250" t="s">
        <v>305</v>
      </c>
      <c r="G207" s="248"/>
      <c r="H207" s="251">
        <v>425.44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136</v>
      </c>
      <c r="AU207" s="257" t="s">
        <v>84</v>
      </c>
      <c r="AV207" s="14" t="s">
        <v>84</v>
      </c>
      <c r="AW207" s="14" t="s">
        <v>35</v>
      </c>
      <c r="AX207" s="14" t="s">
        <v>74</v>
      </c>
      <c r="AY207" s="257" t="s">
        <v>125</v>
      </c>
    </row>
    <row r="208" s="14" customFormat="1">
      <c r="A208" s="14"/>
      <c r="B208" s="247"/>
      <c r="C208" s="248"/>
      <c r="D208" s="233" t="s">
        <v>136</v>
      </c>
      <c r="E208" s="249" t="s">
        <v>19</v>
      </c>
      <c r="F208" s="250" t="s">
        <v>306</v>
      </c>
      <c r="G208" s="248"/>
      <c r="H208" s="251">
        <v>45.539999999999999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136</v>
      </c>
      <c r="AU208" s="257" t="s">
        <v>84</v>
      </c>
      <c r="AV208" s="14" t="s">
        <v>84</v>
      </c>
      <c r="AW208" s="14" t="s">
        <v>35</v>
      </c>
      <c r="AX208" s="14" t="s">
        <v>74</v>
      </c>
      <c r="AY208" s="257" t="s">
        <v>125</v>
      </c>
    </row>
    <row r="209" s="15" customFormat="1">
      <c r="A209" s="15"/>
      <c r="B209" s="258"/>
      <c r="C209" s="259"/>
      <c r="D209" s="233" t="s">
        <v>136</v>
      </c>
      <c r="E209" s="260" t="s">
        <v>19</v>
      </c>
      <c r="F209" s="261" t="s">
        <v>171</v>
      </c>
      <c r="G209" s="259"/>
      <c r="H209" s="262">
        <v>470.98000000000002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8" t="s">
        <v>136</v>
      </c>
      <c r="AU209" s="268" t="s">
        <v>84</v>
      </c>
      <c r="AV209" s="15" t="s">
        <v>132</v>
      </c>
      <c r="AW209" s="15" t="s">
        <v>35</v>
      </c>
      <c r="AX209" s="15" t="s">
        <v>82</v>
      </c>
      <c r="AY209" s="268" t="s">
        <v>125</v>
      </c>
    </row>
    <row r="210" s="2" customFormat="1" ht="16.5" customHeight="1">
      <c r="A210" s="40"/>
      <c r="B210" s="41"/>
      <c r="C210" s="280" t="s">
        <v>307</v>
      </c>
      <c r="D210" s="280" t="s">
        <v>308</v>
      </c>
      <c r="E210" s="281" t="s">
        <v>309</v>
      </c>
      <c r="F210" s="282" t="s">
        <v>310</v>
      </c>
      <c r="G210" s="283" t="s">
        <v>294</v>
      </c>
      <c r="H210" s="284">
        <v>926.91999999999996</v>
      </c>
      <c r="I210" s="285"/>
      <c r="J210" s="286">
        <f>ROUND(I210*H210,2)</f>
        <v>0</v>
      </c>
      <c r="K210" s="282" t="s">
        <v>131</v>
      </c>
      <c r="L210" s="287"/>
      <c r="M210" s="288" t="s">
        <v>19</v>
      </c>
      <c r="N210" s="289" t="s">
        <v>45</v>
      </c>
      <c r="O210" s="8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1" t="s">
        <v>177</v>
      </c>
      <c r="AT210" s="231" t="s">
        <v>308</v>
      </c>
      <c r="AU210" s="231" t="s">
        <v>84</v>
      </c>
      <c r="AY210" s="19" t="s">
        <v>125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9" t="s">
        <v>82</v>
      </c>
      <c r="BK210" s="232">
        <f>ROUND(I210*H210,2)</f>
        <v>0</v>
      </c>
      <c r="BL210" s="19" t="s">
        <v>132</v>
      </c>
      <c r="BM210" s="231" t="s">
        <v>311</v>
      </c>
    </row>
    <row r="211" s="13" customFormat="1">
      <c r="A211" s="13"/>
      <c r="B211" s="237"/>
      <c r="C211" s="238"/>
      <c r="D211" s="233" t="s">
        <v>136</v>
      </c>
      <c r="E211" s="239" t="s">
        <v>19</v>
      </c>
      <c r="F211" s="240" t="s">
        <v>304</v>
      </c>
      <c r="G211" s="238"/>
      <c r="H211" s="239" t="s">
        <v>19</v>
      </c>
      <c r="I211" s="241"/>
      <c r="J211" s="238"/>
      <c r="K211" s="238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136</v>
      </c>
      <c r="AU211" s="246" t="s">
        <v>84</v>
      </c>
      <c r="AV211" s="13" t="s">
        <v>82</v>
      </c>
      <c r="AW211" s="13" t="s">
        <v>35</v>
      </c>
      <c r="AX211" s="13" t="s">
        <v>74</v>
      </c>
      <c r="AY211" s="246" t="s">
        <v>125</v>
      </c>
    </row>
    <row r="212" s="14" customFormat="1">
      <c r="A212" s="14"/>
      <c r="B212" s="247"/>
      <c r="C212" s="248"/>
      <c r="D212" s="233" t="s">
        <v>136</v>
      </c>
      <c r="E212" s="249" t="s">
        <v>19</v>
      </c>
      <c r="F212" s="250" t="s">
        <v>312</v>
      </c>
      <c r="G212" s="248"/>
      <c r="H212" s="251">
        <v>417.92000000000002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136</v>
      </c>
      <c r="AU212" s="257" t="s">
        <v>84</v>
      </c>
      <c r="AV212" s="14" t="s">
        <v>84</v>
      </c>
      <c r="AW212" s="14" t="s">
        <v>35</v>
      </c>
      <c r="AX212" s="14" t="s">
        <v>74</v>
      </c>
      <c r="AY212" s="257" t="s">
        <v>125</v>
      </c>
    </row>
    <row r="213" s="14" customFormat="1">
      <c r="A213" s="14"/>
      <c r="B213" s="247"/>
      <c r="C213" s="248"/>
      <c r="D213" s="233" t="s">
        <v>136</v>
      </c>
      <c r="E213" s="249" t="s">
        <v>19</v>
      </c>
      <c r="F213" s="250" t="s">
        <v>306</v>
      </c>
      <c r="G213" s="248"/>
      <c r="H213" s="251">
        <v>45.539999999999999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7" t="s">
        <v>136</v>
      </c>
      <c r="AU213" s="257" t="s">
        <v>84</v>
      </c>
      <c r="AV213" s="14" t="s">
        <v>84</v>
      </c>
      <c r="AW213" s="14" t="s">
        <v>35</v>
      </c>
      <c r="AX213" s="14" t="s">
        <v>74</v>
      </c>
      <c r="AY213" s="257" t="s">
        <v>125</v>
      </c>
    </row>
    <row r="214" s="16" customFormat="1">
      <c r="A214" s="16"/>
      <c r="B214" s="269"/>
      <c r="C214" s="270"/>
      <c r="D214" s="233" t="s">
        <v>136</v>
      </c>
      <c r="E214" s="271" t="s">
        <v>19</v>
      </c>
      <c r="F214" s="272" t="s">
        <v>290</v>
      </c>
      <c r="G214" s="270"/>
      <c r="H214" s="273">
        <v>463.46000000000004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9" t="s">
        <v>136</v>
      </c>
      <c r="AU214" s="279" t="s">
        <v>84</v>
      </c>
      <c r="AV214" s="16" t="s">
        <v>145</v>
      </c>
      <c r="AW214" s="16" t="s">
        <v>35</v>
      </c>
      <c r="AX214" s="16" t="s">
        <v>74</v>
      </c>
      <c r="AY214" s="279" t="s">
        <v>125</v>
      </c>
    </row>
    <row r="215" s="14" customFormat="1">
      <c r="A215" s="14"/>
      <c r="B215" s="247"/>
      <c r="C215" s="248"/>
      <c r="D215" s="233" t="s">
        <v>136</v>
      </c>
      <c r="E215" s="249" t="s">
        <v>19</v>
      </c>
      <c r="F215" s="250" t="s">
        <v>313</v>
      </c>
      <c r="G215" s="248"/>
      <c r="H215" s="251">
        <v>926.91999999999996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136</v>
      </c>
      <c r="AU215" s="257" t="s">
        <v>84</v>
      </c>
      <c r="AV215" s="14" t="s">
        <v>84</v>
      </c>
      <c r="AW215" s="14" t="s">
        <v>35</v>
      </c>
      <c r="AX215" s="14" t="s">
        <v>82</v>
      </c>
      <c r="AY215" s="257" t="s">
        <v>125</v>
      </c>
    </row>
    <row r="216" s="2" customFormat="1" ht="33" customHeight="1">
      <c r="A216" s="40"/>
      <c r="B216" s="41"/>
      <c r="C216" s="220" t="s">
        <v>314</v>
      </c>
      <c r="D216" s="220" t="s">
        <v>127</v>
      </c>
      <c r="E216" s="221" t="s">
        <v>315</v>
      </c>
      <c r="F216" s="222" t="s">
        <v>316</v>
      </c>
      <c r="G216" s="223" t="s">
        <v>186</v>
      </c>
      <c r="H216" s="224">
        <v>228.84</v>
      </c>
      <c r="I216" s="225"/>
      <c r="J216" s="226">
        <f>ROUND(I216*H216,2)</f>
        <v>0</v>
      </c>
      <c r="K216" s="222" t="s">
        <v>131</v>
      </c>
      <c r="L216" s="46"/>
      <c r="M216" s="227" t="s">
        <v>19</v>
      </c>
      <c r="N216" s="228" t="s">
        <v>45</v>
      </c>
      <c r="O216" s="86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1" t="s">
        <v>132</v>
      </c>
      <c r="AT216" s="231" t="s">
        <v>127</v>
      </c>
      <c r="AU216" s="231" t="s">
        <v>84</v>
      </c>
      <c r="AY216" s="19" t="s">
        <v>125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9" t="s">
        <v>82</v>
      </c>
      <c r="BK216" s="232">
        <f>ROUND(I216*H216,2)</f>
        <v>0</v>
      </c>
      <c r="BL216" s="19" t="s">
        <v>132</v>
      </c>
      <c r="BM216" s="231" t="s">
        <v>317</v>
      </c>
    </row>
    <row r="217" s="2" customFormat="1">
      <c r="A217" s="40"/>
      <c r="B217" s="41"/>
      <c r="C217" s="42"/>
      <c r="D217" s="233" t="s">
        <v>134</v>
      </c>
      <c r="E217" s="42"/>
      <c r="F217" s="234" t="s">
        <v>318</v>
      </c>
      <c r="G217" s="42"/>
      <c r="H217" s="42"/>
      <c r="I217" s="138"/>
      <c r="J217" s="42"/>
      <c r="K217" s="42"/>
      <c r="L217" s="46"/>
      <c r="M217" s="235"/>
      <c r="N217" s="23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134</v>
      </c>
      <c r="AU217" s="19" t="s">
        <v>84</v>
      </c>
    </row>
    <row r="218" s="13" customFormat="1">
      <c r="A218" s="13"/>
      <c r="B218" s="237"/>
      <c r="C218" s="238"/>
      <c r="D218" s="233" t="s">
        <v>136</v>
      </c>
      <c r="E218" s="239" t="s">
        <v>19</v>
      </c>
      <c r="F218" s="240" t="s">
        <v>304</v>
      </c>
      <c r="G218" s="238"/>
      <c r="H218" s="239" t="s">
        <v>19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136</v>
      </c>
      <c r="AU218" s="246" t="s">
        <v>84</v>
      </c>
      <c r="AV218" s="13" t="s">
        <v>82</v>
      </c>
      <c r="AW218" s="13" t="s">
        <v>35</v>
      </c>
      <c r="AX218" s="13" t="s">
        <v>74</v>
      </c>
      <c r="AY218" s="246" t="s">
        <v>125</v>
      </c>
    </row>
    <row r="219" s="14" customFormat="1">
      <c r="A219" s="14"/>
      <c r="B219" s="247"/>
      <c r="C219" s="248"/>
      <c r="D219" s="233" t="s">
        <v>136</v>
      </c>
      <c r="E219" s="249" t="s">
        <v>19</v>
      </c>
      <c r="F219" s="250" t="s">
        <v>319</v>
      </c>
      <c r="G219" s="248"/>
      <c r="H219" s="251">
        <v>228.84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136</v>
      </c>
      <c r="AU219" s="257" t="s">
        <v>84</v>
      </c>
      <c r="AV219" s="14" t="s">
        <v>84</v>
      </c>
      <c r="AW219" s="14" t="s">
        <v>35</v>
      </c>
      <c r="AX219" s="14" t="s">
        <v>82</v>
      </c>
      <c r="AY219" s="257" t="s">
        <v>125</v>
      </c>
    </row>
    <row r="220" s="2" customFormat="1" ht="16.5" customHeight="1">
      <c r="A220" s="40"/>
      <c r="B220" s="41"/>
      <c r="C220" s="280" t="s">
        <v>320</v>
      </c>
      <c r="D220" s="280" t="s">
        <v>308</v>
      </c>
      <c r="E220" s="281" t="s">
        <v>321</v>
      </c>
      <c r="F220" s="282" t="s">
        <v>322</v>
      </c>
      <c r="G220" s="283" t="s">
        <v>294</v>
      </c>
      <c r="H220" s="284">
        <v>457.68000000000001</v>
      </c>
      <c r="I220" s="285"/>
      <c r="J220" s="286">
        <f>ROUND(I220*H220,2)</f>
        <v>0</v>
      </c>
      <c r="K220" s="282" t="s">
        <v>131</v>
      </c>
      <c r="L220" s="287"/>
      <c r="M220" s="288" t="s">
        <v>19</v>
      </c>
      <c r="N220" s="289" t="s">
        <v>45</v>
      </c>
      <c r="O220" s="86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1" t="s">
        <v>177</v>
      </c>
      <c r="AT220" s="231" t="s">
        <v>308</v>
      </c>
      <c r="AU220" s="231" t="s">
        <v>84</v>
      </c>
      <c r="AY220" s="19" t="s">
        <v>125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9" t="s">
        <v>82</v>
      </c>
      <c r="BK220" s="232">
        <f>ROUND(I220*H220,2)</f>
        <v>0</v>
      </c>
      <c r="BL220" s="19" t="s">
        <v>132</v>
      </c>
      <c r="BM220" s="231" t="s">
        <v>323</v>
      </c>
    </row>
    <row r="221" s="14" customFormat="1">
      <c r="A221" s="14"/>
      <c r="B221" s="247"/>
      <c r="C221" s="248"/>
      <c r="D221" s="233" t="s">
        <v>136</v>
      </c>
      <c r="E221" s="249" t="s">
        <v>19</v>
      </c>
      <c r="F221" s="250" t="s">
        <v>324</v>
      </c>
      <c r="G221" s="248"/>
      <c r="H221" s="251">
        <v>457.68000000000001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136</v>
      </c>
      <c r="AU221" s="257" t="s">
        <v>84</v>
      </c>
      <c r="AV221" s="14" t="s">
        <v>84</v>
      </c>
      <c r="AW221" s="14" t="s">
        <v>35</v>
      </c>
      <c r="AX221" s="14" t="s">
        <v>82</v>
      </c>
      <c r="AY221" s="257" t="s">
        <v>125</v>
      </c>
    </row>
    <row r="222" s="2" customFormat="1" ht="21.75" customHeight="1">
      <c r="A222" s="40"/>
      <c r="B222" s="41"/>
      <c r="C222" s="220" t="s">
        <v>325</v>
      </c>
      <c r="D222" s="220" t="s">
        <v>127</v>
      </c>
      <c r="E222" s="221" t="s">
        <v>326</v>
      </c>
      <c r="F222" s="222" t="s">
        <v>327</v>
      </c>
      <c r="G222" s="223" t="s">
        <v>130</v>
      </c>
      <c r="H222" s="224">
        <v>13.552</v>
      </c>
      <c r="I222" s="225"/>
      <c r="J222" s="226">
        <f>ROUND(I222*H222,2)</f>
        <v>0</v>
      </c>
      <c r="K222" s="222" t="s">
        <v>131</v>
      </c>
      <c r="L222" s="46"/>
      <c r="M222" s="227" t="s">
        <v>19</v>
      </c>
      <c r="N222" s="228" t="s">
        <v>45</v>
      </c>
      <c r="O222" s="8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1" t="s">
        <v>132</v>
      </c>
      <c r="AT222" s="231" t="s">
        <v>127</v>
      </c>
      <c r="AU222" s="231" t="s">
        <v>84</v>
      </c>
      <c r="AY222" s="19" t="s">
        <v>125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9" t="s">
        <v>82</v>
      </c>
      <c r="BK222" s="232">
        <f>ROUND(I222*H222,2)</f>
        <v>0</v>
      </c>
      <c r="BL222" s="19" t="s">
        <v>132</v>
      </c>
      <c r="BM222" s="231" t="s">
        <v>328</v>
      </c>
    </row>
    <row r="223" s="2" customFormat="1">
      <c r="A223" s="40"/>
      <c r="B223" s="41"/>
      <c r="C223" s="42"/>
      <c r="D223" s="233" t="s">
        <v>134</v>
      </c>
      <c r="E223" s="42"/>
      <c r="F223" s="234" t="s">
        <v>329</v>
      </c>
      <c r="G223" s="42"/>
      <c r="H223" s="42"/>
      <c r="I223" s="138"/>
      <c r="J223" s="42"/>
      <c r="K223" s="42"/>
      <c r="L223" s="46"/>
      <c r="M223" s="235"/>
      <c r="N223" s="236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134</v>
      </c>
      <c r="AU223" s="19" t="s">
        <v>84</v>
      </c>
    </row>
    <row r="224" s="13" customFormat="1">
      <c r="A224" s="13"/>
      <c r="B224" s="237"/>
      <c r="C224" s="238"/>
      <c r="D224" s="233" t="s">
        <v>136</v>
      </c>
      <c r="E224" s="239" t="s">
        <v>19</v>
      </c>
      <c r="F224" s="240" t="s">
        <v>330</v>
      </c>
      <c r="G224" s="238"/>
      <c r="H224" s="239" t="s">
        <v>19</v>
      </c>
      <c r="I224" s="241"/>
      <c r="J224" s="238"/>
      <c r="K224" s="238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136</v>
      </c>
      <c r="AU224" s="246" t="s">
        <v>84</v>
      </c>
      <c r="AV224" s="13" t="s">
        <v>82</v>
      </c>
      <c r="AW224" s="13" t="s">
        <v>35</v>
      </c>
      <c r="AX224" s="13" t="s">
        <v>74</v>
      </c>
      <c r="AY224" s="246" t="s">
        <v>125</v>
      </c>
    </row>
    <row r="225" s="14" customFormat="1">
      <c r="A225" s="14"/>
      <c r="B225" s="247"/>
      <c r="C225" s="248"/>
      <c r="D225" s="233" t="s">
        <v>136</v>
      </c>
      <c r="E225" s="249" t="s">
        <v>19</v>
      </c>
      <c r="F225" s="250" t="s">
        <v>331</v>
      </c>
      <c r="G225" s="248"/>
      <c r="H225" s="251">
        <v>13.552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136</v>
      </c>
      <c r="AU225" s="257" t="s">
        <v>84</v>
      </c>
      <c r="AV225" s="14" t="s">
        <v>84</v>
      </c>
      <c r="AW225" s="14" t="s">
        <v>35</v>
      </c>
      <c r="AX225" s="14" t="s">
        <v>82</v>
      </c>
      <c r="AY225" s="257" t="s">
        <v>125</v>
      </c>
    </row>
    <row r="226" s="2" customFormat="1" ht="21.75" customHeight="1">
      <c r="A226" s="40"/>
      <c r="B226" s="41"/>
      <c r="C226" s="220" t="s">
        <v>332</v>
      </c>
      <c r="D226" s="220" t="s">
        <v>127</v>
      </c>
      <c r="E226" s="221" t="s">
        <v>333</v>
      </c>
      <c r="F226" s="222" t="s">
        <v>334</v>
      </c>
      <c r="G226" s="223" t="s">
        <v>130</v>
      </c>
      <c r="H226" s="224">
        <v>13.552</v>
      </c>
      <c r="I226" s="225"/>
      <c r="J226" s="226">
        <f>ROUND(I226*H226,2)</f>
        <v>0</v>
      </c>
      <c r="K226" s="222" t="s">
        <v>131</v>
      </c>
      <c r="L226" s="46"/>
      <c r="M226" s="227" t="s">
        <v>19</v>
      </c>
      <c r="N226" s="228" t="s">
        <v>45</v>
      </c>
      <c r="O226" s="86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1" t="s">
        <v>132</v>
      </c>
      <c r="AT226" s="231" t="s">
        <v>127</v>
      </c>
      <c r="AU226" s="231" t="s">
        <v>84</v>
      </c>
      <c r="AY226" s="19" t="s">
        <v>125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9" t="s">
        <v>82</v>
      </c>
      <c r="BK226" s="232">
        <f>ROUND(I226*H226,2)</f>
        <v>0</v>
      </c>
      <c r="BL226" s="19" t="s">
        <v>132</v>
      </c>
      <c r="BM226" s="231" t="s">
        <v>335</v>
      </c>
    </row>
    <row r="227" s="2" customFormat="1">
      <c r="A227" s="40"/>
      <c r="B227" s="41"/>
      <c r="C227" s="42"/>
      <c r="D227" s="233" t="s">
        <v>134</v>
      </c>
      <c r="E227" s="42"/>
      <c r="F227" s="234" t="s">
        <v>336</v>
      </c>
      <c r="G227" s="42"/>
      <c r="H227" s="42"/>
      <c r="I227" s="138"/>
      <c r="J227" s="42"/>
      <c r="K227" s="42"/>
      <c r="L227" s="46"/>
      <c r="M227" s="235"/>
      <c r="N227" s="236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134</v>
      </c>
      <c r="AU227" s="19" t="s">
        <v>84</v>
      </c>
    </row>
    <row r="228" s="14" customFormat="1">
      <c r="A228" s="14"/>
      <c r="B228" s="247"/>
      <c r="C228" s="248"/>
      <c r="D228" s="233" t="s">
        <v>136</v>
      </c>
      <c r="E228" s="249" t="s">
        <v>19</v>
      </c>
      <c r="F228" s="250" t="s">
        <v>331</v>
      </c>
      <c r="G228" s="248"/>
      <c r="H228" s="251">
        <v>13.552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136</v>
      </c>
      <c r="AU228" s="257" t="s">
        <v>84</v>
      </c>
      <c r="AV228" s="14" t="s">
        <v>84</v>
      </c>
      <c r="AW228" s="14" t="s">
        <v>35</v>
      </c>
      <c r="AX228" s="14" t="s">
        <v>82</v>
      </c>
      <c r="AY228" s="257" t="s">
        <v>125</v>
      </c>
    </row>
    <row r="229" s="2" customFormat="1" ht="16.5" customHeight="1">
      <c r="A229" s="40"/>
      <c r="B229" s="41"/>
      <c r="C229" s="280" t="s">
        <v>337</v>
      </c>
      <c r="D229" s="280" t="s">
        <v>308</v>
      </c>
      <c r="E229" s="281" t="s">
        <v>338</v>
      </c>
      <c r="F229" s="282" t="s">
        <v>339</v>
      </c>
      <c r="G229" s="283" t="s">
        <v>340</v>
      </c>
      <c r="H229" s="284">
        <v>0.20300000000000001</v>
      </c>
      <c r="I229" s="285"/>
      <c r="J229" s="286">
        <f>ROUND(I229*H229,2)</f>
        <v>0</v>
      </c>
      <c r="K229" s="282" t="s">
        <v>131</v>
      </c>
      <c r="L229" s="287"/>
      <c r="M229" s="288" t="s">
        <v>19</v>
      </c>
      <c r="N229" s="289" t="s">
        <v>45</v>
      </c>
      <c r="O229" s="86"/>
      <c r="P229" s="229">
        <f>O229*H229</f>
        <v>0</v>
      </c>
      <c r="Q229" s="229">
        <v>0.001</v>
      </c>
      <c r="R229" s="229">
        <f>Q229*H229</f>
        <v>0.00020300000000000003</v>
      </c>
      <c r="S229" s="229">
        <v>0</v>
      </c>
      <c r="T229" s="230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1" t="s">
        <v>177</v>
      </c>
      <c r="AT229" s="231" t="s">
        <v>308</v>
      </c>
      <c r="AU229" s="231" t="s">
        <v>84</v>
      </c>
      <c r="AY229" s="19" t="s">
        <v>125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9" t="s">
        <v>82</v>
      </c>
      <c r="BK229" s="232">
        <f>ROUND(I229*H229,2)</f>
        <v>0</v>
      </c>
      <c r="BL229" s="19" t="s">
        <v>132</v>
      </c>
      <c r="BM229" s="231" t="s">
        <v>341</v>
      </c>
    </row>
    <row r="230" s="14" customFormat="1">
      <c r="A230" s="14"/>
      <c r="B230" s="247"/>
      <c r="C230" s="248"/>
      <c r="D230" s="233" t="s">
        <v>136</v>
      </c>
      <c r="E230" s="249" t="s">
        <v>19</v>
      </c>
      <c r="F230" s="250" t="s">
        <v>342</v>
      </c>
      <c r="G230" s="248"/>
      <c r="H230" s="251">
        <v>0.20300000000000001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136</v>
      </c>
      <c r="AU230" s="257" t="s">
        <v>84</v>
      </c>
      <c r="AV230" s="14" t="s">
        <v>84</v>
      </c>
      <c r="AW230" s="14" t="s">
        <v>35</v>
      </c>
      <c r="AX230" s="14" t="s">
        <v>82</v>
      </c>
      <c r="AY230" s="257" t="s">
        <v>125</v>
      </c>
    </row>
    <row r="231" s="12" customFormat="1" ht="22.8" customHeight="1">
      <c r="A231" s="12"/>
      <c r="B231" s="204"/>
      <c r="C231" s="205"/>
      <c r="D231" s="206" t="s">
        <v>73</v>
      </c>
      <c r="E231" s="218" t="s">
        <v>145</v>
      </c>
      <c r="F231" s="218" t="s">
        <v>343</v>
      </c>
      <c r="G231" s="205"/>
      <c r="H231" s="205"/>
      <c r="I231" s="208"/>
      <c r="J231" s="219">
        <f>BK231</f>
        <v>0</v>
      </c>
      <c r="K231" s="205"/>
      <c r="L231" s="210"/>
      <c r="M231" s="211"/>
      <c r="N231" s="212"/>
      <c r="O231" s="212"/>
      <c r="P231" s="213">
        <f>SUM(P232:P233)</f>
        <v>0</v>
      </c>
      <c r="Q231" s="212"/>
      <c r="R231" s="213">
        <f>SUM(R232:R233)</f>
        <v>0</v>
      </c>
      <c r="S231" s="212"/>
      <c r="T231" s="214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5" t="s">
        <v>82</v>
      </c>
      <c r="AT231" s="216" t="s">
        <v>73</v>
      </c>
      <c r="AU231" s="216" t="s">
        <v>82</v>
      </c>
      <c r="AY231" s="215" t="s">
        <v>125</v>
      </c>
      <c r="BK231" s="217">
        <f>SUM(BK232:BK233)</f>
        <v>0</v>
      </c>
    </row>
    <row r="232" s="2" customFormat="1" ht="16.5" customHeight="1">
      <c r="A232" s="40"/>
      <c r="B232" s="41"/>
      <c r="C232" s="220" t="s">
        <v>344</v>
      </c>
      <c r="D232" s="220" t="s">
        <v>127</v>
      </c>
      <c r="E232" s="221" t="s">
        <v>345</v>
      </c>
      <c r="F232" s="222" t="s">
        <v>346</v>
      </c>
      <c r="G232" s="223" t="s">
        <v>165</v>
      </c>
      <c r="H232" s="224">
        <v>365.16000000000002</v>
      </c>
      <c r="I232" s="225"/>
      <c r="J232" s="226">
        <f>ROUND(I232*H232,2)</f>
        <v>0</v>
      </c>
      <c r="K232" s="222" t="s">
        <v>131</v>
      </c>
      <c r="L232" s="46"/>
      <c r="M232" s="227" t="s">
        <v>19</v>
      </c>
      <c r="N232" s="228" t="s">
        <v>45</v>
      </c>
      <c r="O232" s="86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1" t="s">
        <v>132</v>
      </c>
      <c r="AT232" s="231" t="s">
        <v>127</v>
      </c>
      <c r="AU232" s="231" t="s">
        <v>84</v>
      </c>
      <c r="AY232" s="19" t="s">
        <v>125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9" t="s">
        <v>82</v>
      </c>
      <c r="BK232" s="232">
        <f>ROUND(I232*H232,2)</f>
        <v>0</v>
      </c>
      <c r="BL232" s="19" t="s">
        <v>132</v>
      </c>
      <c r="BM232" s="231" t="s">
        <v>347</v>
      </c>
    </row>
    <row r="233" s="2" customFormat="1">
      <c r="A233" s="40"/>
      <c r="B233" s="41"/>
      <c r="C233" s="42"/>
      <c r="D233" s="233" t="s">
        <v>134</v>
      </c>
      <c r="E233" s="42"/>
      <c r="F233" s="234" t="s">
        <v>348</v>
      </c>
      <c r="G233" s="42"/>
      <c r="H233" s="42"/>
      <c r="I233" s="138"/>
      <c r="J233" s="42"/>
      <c r="K233" s="42"/>
      <c r="L233" s="46"/>
      <c r="M233" s="235"/>
      <c r="N233" s="236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134</v>
      </c>
      <c r="AU233" s="19" t="s">
        <v>84</v>
      </c>
    </row>
    <row r="234" s="12" customFormat="1" ht="22.8" customHeight="1">
      <c r="A234" s="12"/>
      <c r="B234" s="204"/>
      <c r="C234" s="205"/>
      <c r="D234" s="206" t="s">
        <v>73</v>
      </c>
      <c r="E234" s="218" t="s">
        <v>132</v>
      </c>
      <c r="F234" s="218" t="s">
        <v>349</v>
      </c>
      <c r="G234" s="205"/>
      <c r="H234" s="205"/>
      <c r="I234" s="208"/>
      <c r="J234" s="219">
        <f>BK234</f>
        <v>0</v>
      </c>
      <c r="K234" s="205"/>
      <c r="L234" s="210"/>
      <c r="M234" s="211"/>
      <c r="N234" s="212"/>
      <c r="O234" s="212"/>
      <c r="P234" s="213">
        <f>SUM(P235:P266)</f>
        <v>0</v>
      </c>
      <c r="Q234" s="212"/>
      <c r="R234" s="213">
        <f>SUM(R235:R266)</f>
        <v>6.8070000000000004</v>
      </c>
      <c r="S234" s="212"/>
      <c r="T234" s="214">
        <f>SUM(T235:T266)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5" t="s">
        <v>82</v>
      </c>
      <c r="AT234" s="216" t="s">
        <v>73</v>
      </c>
      <c r="AU234" s="216" t="s">
        <v>82</v>
      </c>
      <c r="AY234" s="215" t="s">
        <v>125</v>
      </c>
      <c r="BK234" s="217">
        <f>SUM(BK235:BK266)</f>
        <v>0</v>
      </c>
    </row>
    <row r="235" s="2" customFormat="1" ht="16.5" customHeight="1">
      <c r="A235" s="40"/>
      <c r="B235" s="41"/>
      <c r="C235" s="220" t="s">
        <v>350</v>
      </c>
      <c r="D235" s="220" t="s">
        <v>127</v>
      </c>
      <c r="E235" s="221" t="s">
        <v>351</v>
      </c>
      <c r="F235" s="222" t="s">
        <v>352</v>
      </c>
      <c r="G235" s="223" t="s">
        <v>186</v>
      </c>
      <c r="H235" s="224">
        <v>60.25</v>
      </c>
      <c r="I235" s="225"/>
      <c r="J235" s="226">
        <f>ROUND(I235*H235,2)</f>
        <v>0</v>
      </c>
      <c r="K235" s="222" t="s">
        <v>131</v>
      </c>
      <c r="L235" s="46"/>
      <c r="M235" s="227" t="s">
        <v>19</v>
      </c>
      <c r="N235" s="228" t="s">
        <v>45</v>
      </c>
      <c r="O235" s="86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31" t="s">
        <v>132</v>
      </c>
      <c r="AT235" s="231" t="s">
        <v>127</v>
      </c>
      <c r="AU235" s="231" t="s">
        <v>84</v>
      </c>
      <c r="AY235" s="19" t="s">
        <v>125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9" t="s">
        <v>82</v>
      </c>
      <c r="BK235" s="232">
        <f>ROUND(I235*H235,2)</f>
        <v>0</v>
      </c>
      <c r="BL235" s="19" t="s">
        <v>132</v>
      </c>
      <c r="BM235" s="231" t="s">
        <v>353</v>
      </c>
    </row>
    <row r="236" s="2" customFormat="1">
      <c r="A236" s="40"/>
      <c r="B236" s="41"/>
      <c r="C236" s="42"/>
      <c r="D236" s="233" t="s">
        <v>134</v>
      </c>
      <c r="E236" s="42"/>
      <c r="F236" s="234" t="s">
        <v>354</v>
      </c>
      <c r="G236" s="42"/>
      <c r="H236" s="42"/>
      <c r="I236" s="138"/>
      <c r="J236" s="42"/>
      <c r="K236" s="42"/>
      <c r="L236" s="46"/>
      <c r="M236" s="235"/>
      <c r="N236" s="236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134</v>
      </c>
      <c r="AU236" s="19" t="s">
        <v>84</v>
      </c>
    </row>
    <row r="237" s="2" customFormat="1">
      <c r="A237" s="40"/>
      <c r="B237" s="41"/>
      <c r="C237" s="42"/>
      <c r="D237" s="233" t="s">
        <v>355</v>
      </c>
      <c r="E237" s="42"/>
      <c r="F237" s="234" t="s">
        <v>356</v>
      </c>
      <c r="G237" s="42"/>
      <c r="H237" s="42"/>
      <c r="I237" s="138"/>
      <c r="J237" s="42"/>
      <c r="K237" s="42"/>
      <c r="L237" s="46"/>
      <c r="M237" s="235"/>
      <c r="N237" s="236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355</v>
      </c>
      <c r="AU237" s="19" t="s">
        <v>84</v>
      </c>
    </row>
    <row r="238" s="13" customFormat="1">
      <c r="A238" s="13"/>
      <c r="B238" s="237"/>
      <c r="C238" s="238"/>
      <c r="D238" s="233" t="s">
        <v>136</v>
      </c>
      <c r="E238" s="239" t="s">
        <v>19</v>
      </c>
      <c r="F238" s="240" t="s">
        <v>357</v>
      </c>
      <c r="G238" s="238"/>
      <c r="H238" s="239" t="s">
        <v>19</v>
      </c>
      <c r="I238" s="241"/>
      <c r="J238" s="238"/>
      <c r="K238" s="238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136</v>
      </c>
      <c r="AU238" s="246" t="s">
        <v>84</v>
      </c>
      <c r="AV238" s="13" t="s">
        <v>82</v>
      </c>
      <c r="AW238" s="13" t="s">
        <v>35</v>
      </c>
      <c r="AX238" s="13" t="s">
        <v>74</v>
      </c>
      <c r="AY238" s="246" t="s">
        <v>125</v>
      </c>
    </row>
    <row r="239" s="14" customFormat="1">
      <c r="A239" s="14"/>
      <c r="B239" s="247"/>
      <c r="C239" s="248"/>
      <c r="D239" s="233" t="s">
        <v>136</v>
      </c>
      <c r="E239" s="249" t="s">
        <v>19</v>
      </c>
      <c r="F239" s="250" t="s">
        <v>358</v>
      </c>
      <c r="G239" s="248"/>
      <c r="H239" s="251">
        <v>60.25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136</v>
      </c>
      <c r="AU239" s="257" t="s">
        <v>84</v>
      </c>
      <c r="AV239" s="14" t="s">
        <v>84</v>
      </c>
      <c r="AW239" s="14" t="s">
        <v>35</v>
      </c>
      <c r="AX239" s="14" t="s">
        <v>82</v>
      </c>
      <c r="AY239" s="257" t="s">
        <v>125</v>
      </c>
    </row>
    <row r="240" s="2" customFormat="1" ht="16.5" customHeight="1">
      <c r="A240" s="40"/>
      <c r="B240" s="41"/>
      <c r="C240" s="220" t="s">
        <v>359</v>
      </c>
      <c r="D240" s="220" t="s">
        <v>127</v>
      </c>
      <c r="E240" s="221" t="s">
        <v>360</v>
      </c>
      <c r="F240" s="222" t="s">
        <v>361</v>
      </c>
      <c r="G240" s="223" t="s">
        <v>362</v>
      </c>
      <c r="H240" s="224">
        <v>10</v>
      </c>
      <c r="I240" s="225"/>
      <c r="J240" s="226">
        <f>ROUND(I240*H240,2)</f>
        <v>0</v>
      </c>
      <c r="K240" s="222" t="s">
        <v>131</v>
      </c>
      <c r="L240" s="46"/>
      <c r="M240" s="227" t="s">
        <v>19</v>
      </c>
      <c r="N240" s="228" t="s">
        <v>45</v>
      </c>
      <c r="O240" s="86"/>
      <c r="P240" s="229">
        <f>O240*H240</f>
        <v>0</v>
      </c>
      <c r="Q240" s="229">
        <v>0.0066</v>
      </c>
      <c r="R240" s="229">
        <f>Q240*H240</f>
        <v>0.066000000000000003</v>
      </c>
      <c r="S240" s="229">
        <v>0</v>
      </c>
      <c r="T240" s="230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1" t="s">
        <v>132</v>
      </c>
      <c r="AT240" s="231" t="s">
        <v>127</v>
      </c>
      <c r="AU240" s="231" t="s">
        <v>84</v>
      </c>
      <c r="AY240" s="19" t="s">
        <v>125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9" t="s">
        <v>82</v>
      </c>
      <c r="BK240" s="232">
        <f>ROUND(I240*H240,2)</f>
        <v>0</v>
      </c>
      <c r="BL240" s="19" t="s">
        <v>132</v>
      </c>
      <c r="BM240" s="231" t="s">
        <v>363</v>
      </c>
    </row>
    <row r="241" s="2" customFormat="1">
      <c r="A241" s="40"/>
      <c r="B241" s="41"/>
      <c r="C241" s="42"/>
      <c r="D241" s="233" t="s">
        <v>134</v>
      </c>
      <c r="E241" s="42"/>
      <c r="F241" s="234" t="s">
        <v>364</v>
      </c>
      <c r="G241" s="42"/>
      <c r="H241" s="42"/>
      <c r="I241" s="138"/>
      <c r="J241" s="42"/>
      <c r="K241" s="42"/>
      <c r="L241" s="46"/>
      <c r="M241" s="235"/>
      <c r="N241" s="236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134</v>
      </c>
      <c r="AU241" s="19" t="s">
        <v>84</v>
      </c>
    </row>
    <row r="242" s="13" customFormat="1">
      <c r="A242" s="13"/>
      <c r="B242" s="237"/>
      <c r="C242" s="238"/>
      <c r="D242" s="233" t="s">
        <v>136</v>
      </c>
      <c r="E242" s="239" t="s">
        <v>19</v>
      </c>
      <c r="F242" s="240" t="s">
        <v>365</v>
      </c>
      <c r="G242" s="238"/>
      <c r="H242" s="239" t="s">
        <v>19</v>
      </c>
      <c r="I242" s="241"/>
      <c r="J242" s="238"/>
      <c r="K242" s="238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136</v>
      </c>
      <c r="AU242" s="246" t="s">
        <v>84</v>
      </c>
      <c r="AV242" s="13" t="s">
        <v>82</v>
      </c>
      <c r="AW242" s="13" t="s">
        <v>35</v>
      </c>
      <c r="AX242" s="13" t="s">
        <v>74</v>
      </c>
      <c r="AY242" s="246" t="s">
        <v>125</v>
      </c>
    </row>
    <row r="243" s="14" customFormat="1">
      <c r="A243" s="14"/>
      <c r="B243" s="247"/>
      <c r="C243" s="248"/>
      <c r="D243" s="233" t="s">
        <v>136</v>
      </c>
      <c r="E243" s="249" t="s">
        <v>19</v>
      </c>
      <c r="F243" s="250" t="s">
        <v>366</v>
      </c>
      <c r="G243" s="248"/>
      <c r="H243" s="251">
        <v>4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136</v>
      </c>
      <c r="AU243" s="257" t="s">
        <v>84</v>
      </c>
      <c r="AV243" s="14" t="s">
        <v>84</v>
      </c>
      <c r="AW243" s="14" t="s">
        <v>35</v>
      </c>
      <c r="AX243" s="14" t="s">
        <v>74</v>
      </c>
      <c r="AY243" s="257" t="s">
        <v>125</v>
      </c>
    </row>
    <row r="244" s="14" customFormat="1">
      <c r="A244" s="14"/>
      <c r="B244" s="247"/>
      <c r="C244" s="248"/>
      <c r="D244" s="233" t="s">
        <v>136</v>
      </c>
      <c r="E244" s="249" t="s">
        <v>19</v>
      </c>
      <c r="F244" s="250" t="s">
        <v>367</v>
      </c>
      <c r="G244" s="248"/>
      <c r="H244" s="251">
        <v>2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136</v>
      </c>
      <c r="AU244" s="257" t="s">
        <v>84</v>
      </c>
      <c r="AV244" s="14" t="s">
        <v>84</v>
      </c>
      <c r="AW244" s="14" t="s">
        <v>35</v>
      </c>
      <c r="AX244" s="14" t="s">
        <v>74</v>
      </c>
      <c r="AY244" s="257" t="s">
        <v>125</v>
      </c>
    </row>
    <row r="245" s="14" customFormat="1">
      <c r="A245" s="14"/>
      <c r="B245" s="247"/>
      <c r="C245" s="248"/>
      <c r="D245" s="233" t="s">
        <v>136</v>
      </c>
      <c r="E245" s="249" t="s">
        <v>19</v>
      </c>
      <c r="F245" s="250" t="s">
        <v>368</v>
      </c>
      <c r="G245" s="248"/>
      <c r="H245" s="251">
        <v>4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136</v>
      </c>
      <c r="AU245" s="257" t="s">
        <v>84</v>
      </c>
      <c r="AV245" s="14" t="s">
        <v>84</v>
      </c>
      <c r="AW245" s="14" t="s">
        <v>35</v>
      </c>
      <c r="AX245" s="14" t="s">
        <v>74</v>
      </c>
      <c r="AY245" s="257" t="s">
        <v>125</v>
      </c>
    </row>
    <row r="246" s="15" customFormat="1">
      <c r="A246" s="15"/>
      <c r="B246" s="258"/>
      <c r="C246" s="259"/>
      <c r="D246" s="233" t="s">
        <v>136</v>
      </c>
      <c r="E246" s="260" t="s">
        <v>19</v>
      </c>
      <c r="F246" s="261" t="s">
        <v>171</v>
      </c>
      <c r="G246" s="259"/>
      <c r="H246" s="262">
        <v>10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8" t="s">
        <v>136</v>
      </c>
      <c r="AU246" s="268" t="s">
        <v>84</v>
      </c>
      <c r="AV246" s="15" t="s">
        <v>132</v>
      </c>
      <c r="AW246" s="15" t="s">
        <v>35</v>
      </c>
      <c r="AX246" s="15" t="s">
        <v>82</v>
      </c>
      <c r="AY246" s="268" t="s">
        <v>125</v>
      </c>
    </row>
    <row r="247" s="2" customFormat="1" ht="16.5" customHeight="1">
      <c r="A247" s="40"/>
      <c r="B247" s="41"/>
      <c r="C247" s="280" t="s">
        <v>369</v>
      </c>
      <c r="D247" s="280" t="s">
        <v>308</v>
      </c>
      <c r="E247" s="281" t="s">
        <v>370</v>
      </c>
      <c r="F247" s="282" t="s">
        <v>371</v>
      </c>
      <c r="G247" s="283" t="s">
        <v>362</v>
      </c>
      <c r="H247" s="284">
        <v>4</v>
      </c>
      <c r="I247" s="285"/>
      <c r="J247" s="286">
        <f>ROUND(I247*H247,2)</f>
        <v>0</v>
      </c>
      <c r="K247" s="282" t="s">
        <v>131</v>
      </c>
      <c r="L247" s="287"/>
      <c r="M247" s="288" t="s">
        <v>19</v>
      </c>
      <c r="N247" s="289" t="s">
        <v>45</v>
      </c>
      <c r="O247" s="86"/>
      <c r="P247" s="229">
        <f>O247*H247</f>
        <v>0</v>
      </c>
      <c r="Q247" s="229">
        <v>0.068000000000000005</v>
      </c>
      <c r="R247" s="229">
        <f>Q247*H247</f>
        <v>0.27200000000000002</v>
      </c>
      <c r="S247" s="229">
        <v>0</v>
      </c>
      <c r="T247" s="230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1" t="s">
        <v>177</v>
      </c>
      <c r="AT247" s="231" t="s">
        <v>308</v>
      </c>
      <c r="AU247" s="231" t="s">
        <v>84</v>
      </c>
      <c r="AY247" s="19" t="s">
        <v>125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9" t="s">
        <v>82</v>
      </c>
      <c r="BK247" s="232">
        <f>ROUND(I247*H247,2)</f>
        <v>0</v>
      </c>
      <c r="BL247" s="19" t="s">
        <v>132</v>
      </c>
      <c r="BM247" s="231" t="s">
        <v>372</v>
      </c>
    </row>
    <row r="248" s="13" customFormat="1">
      <c r="A248" s="13"/>
      <c r="B248" s="237"/>
      <c r="C248" s="238"/>
      <c r="D248" s="233" t="s">
        <v>136</v>
      </c>
      <c r="E248" s="239" t="s">
        <v>19</v>
      </c>
      <c r="F248" s="240" t="s">
        <v>365</v>
      </c>
      <c r="G248" s="238"/>
      <c r="H248" s="239" t="s">
        <v>19</v>
      </c>
      <c r="I248" s="241"/>
      <c r="J248" s="238"/>
      <c r="K248" s="238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136</v>
      </c>
      <c r="AU248" s="246" t="s">
        <v>84</v>
      </c>
      <c r="AV248" s="13" t="s">
        <v>82</v>
      </c>
      <c r="AW248" s="13" t="s">
        <v>35</v>
      </c>
      <c r="AX248" s="13" t="s">
        <v>74</v>
      </c>
      <c r="AY248" s="246" t="s">
        <v>125</v>
      </c>
    </row>
    <row r="249" s="14" customFormat="1">
      <c r="A249" s="14"/>
      <c r="B249" s="247"/>
      <c r="C249" s="248"/>
      <c r="D249" s="233" t="s">
        <v>136</v>
      </c>
      <c r="E249" s="249" t="s">
        <v>19</v>
      </c>
      <c r="F249" s="250" t="s">
        <v>132</v>
      </c>
      <c r="G249" s="248"/>
      <c r="H249" s="251">
        <v>4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136</v>
      </c>
      <c r="AU249" s="257" t="s">
        <v>84</v>
      </c>
      <c r="AV249" s="14" t="s">
        <v>84</v>
      </c>
      <c r="AW249" s="14" t="s">
        <v>35</v>
      </c>
      <c r="AX249" s="14" t="s">
        <v>82</v>
      </c>
      <c r="AY249" s="257" t="s">
        <v>125</v>
      </c>
    </row>
    <row r="250" s="2" customFormat="1" ht="16.5" customHeight="1">
      <c r="A250" s="40"/>
      <c r="B250" s="41"/>
      <c r="C250" s="280" t="s">
        <v>373</v>
      </c>
      <c r="D250" s="280" t="s">
        <v>308</v>
      </c>
      <c r="E250" s="281" t="s">
        <v>374</v>
      </c>
      <c r="F250" s="282" t="s">
        <v>375</v>
      </c>
      <c r="G250" s="283" t="s">
        <v>362</v>
      </c>
      <c r="H250" s="284">
        <v>2</v>
      </c>
      <c r="I250" s="285"/>
      <c r="J250" s="286">
        <f>ROUND(I250*H250,2)</f>
        <v>0</v>
      </c>
      <c r="K250" s="282" t="s">
        <v>131</v>
      </c>
      <c r="L250" s="287"/>
      <c r="M250" s="288" t="s">
        <v>19</v>
      </c>
      <c r="N250" s="289" t="s">
        <v>45</v>
      </c>
      <c r="O250" s="86"/>
      <c r="P250" s="229">
        <f>O250*H250</f>
        <v>0</v>
      </c>
      <c r="Q250" s="229">
        <v>0.050999999999999997</v>
      </c>
      <c r="R250" s="229">
        <f>Q250*H250</f>
        <v>0.10199999999999999</v>
      </c>
      <c r="S250" s="229">
        <v>0</v>
      </c>
      <c r="T250" s="230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31" t="s">
        <v>177</v>
      </c>
      <c r="AT250" s="231" t="s">
        <v>308</v>
      </c>
      <c r="AU250" s="231" t="s">
        <v>84</v>
      </c>
      <c r="AY250" s="19" t="s">
        <v>125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9" t="s">
        <v>82</v>
      </c>
      <c r="BK250" s="232">
        <f>ROUND(I250*H250,2)</f>
        <v>0</v>
      </c>
      <c r="BL250" s="19" t="s">
        <v>132</v>
      </c>
      <c r="BM250" s="231" t="s">
        <v>376</v>
      </c>
    </row>
    <row r="251" s="13" customFormat="1">
      <c r="A251" s="13"/>
      <c r="B251" s="237"/>
      <c r="C251" s="238"/>
      <c r="D251" s="233" t="s">
        <v>136</v>
      </c>
      <c r="E251" s="239" t="s">
        <v>19</v>
      </c>
      <c r="F251" s="240" t="s">
        <v>365</v>
      </c>
      <c r="G251" s="238"/>
      <c r="H251" s="239" t="s">
        <v>19</v>
      </c>
      <c r="I251" s="241"/>
      <c r="J251" s="238"/>
      <c r="K251" s="238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136</v>
      </c>
      <c r="AU251" s="246" t="s">
        <v>84</v>
      </c>
      <c r="AV251" s="13" t="s">
        <v>82</v>
      </c>
      <c r="AW251" s="13" t="s">
        <v>35</v>
      </c>
      <c r="AX251" s="13" t="s">
        <v>74</v>
      </c>
      <c r="AY251" s="246" t="s">
        <v>125</v>
      </c>
    </row>
    <row r="252" s="14" customFormat="1">
      <c r="A252" s="14"/>
      <c r="B252" s="247"/>
      <c r="C252" s="248"/>
      <c r="D252" s="233" t="s">
        <v>136</v>
      </c>
      <c r="E252" s="249" t="s">
        <v>19</v>
      </c>
      <c r="F252" s="250" t="s">
        <v>84</v>
      </c>
      <c r="G252" s="248"/>
      <c r="H252" s="251">
        <v>2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136</v>
      </c>
      <c r="AU252" s="257" t="s">
        <v>84</v>
      </c>
      <c r="AV252" s="14" t="s">
        <v>84</v>
      </c>
      <c r="AW252" s="14" t="s">
        <v>35</v>
      </c>
      <c r="AX252" s="14" t="s">
        <v>82</v>
      </c>
      <c r="AY252" s="257" t="s">
        <v>125</v>
      </c>
    </row>
    <row r="253" s="2" customFormat="1" ht="16.5" customHeight="1">
      <c r="A253" s="40"/>
      <c r="B253" s="41"/>
      <c r="C253" s="280" t="s">
        <v>377</v>
      </c>
      <c r="D253" s="280" t="s">
        <v>308</v>
      </c>
      <c r="E253" s="281" t="s">
        <v>378</v>
      </c>
      <c r="F253" s="282" t="s">
        <v>379</v>
      </c>
      <c r="G253" s="283" t="s">
        <v>362</v>
      </c>
      <c r="H253" s="284">
        <v>4</v>
      </c>
      <c r="I253" s="285"/>
      <c r="J253" s="286">
        <f>ROUND(I253*H253,2)</f>
        <v>0</v>
      </c>
      <c r="K253" s="282" t="s">
        <v>131</v>
      </c>
      <c r="L253" s="287"/>
      <c r="M253" s="288" t="s">
        <v>19</v>
      </c>
      <c r="N253" s="289" t="s">
        <v>45</v>
      </c>
      <c r="O253" s="86"/>
      <c r="P253" s="229">
        <f>O253*H253</f>
        <v>0</v>
      </c>
      <c r="Q253" s="229">
        <v>0.040000000000000001</v>
      </c>
      <c r="R253" s="229">
        <f>Q253*H253</f>
        <v>0.16</v>
      </c>
      <c r="S253" s="229">
        <v>0</v>
      </c>
      <c r="T253" s="23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31" t="s">
        <v>177</v>
      </c>
      <c r="AT253" s="231" t="s">
        <v>308</v>
      </c>
      <c r="AU253" s="231" t="s">
        <v>84</v>
      </c>
      <c r="AY253" s="19" t="s">
        <v>125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9" t="s">
        <v>82</v>
      </c>
      <c r="BK253" s="232">
        <f>ROUND(I253*H253,2)</f>
        <v>0</v>
      </c>
      <c r="BL253" s="19" t="s">
        <v>132</v>
      </c>
      <c r="BM253" s="231" t="s">
        <v>380</v>
      </c>
    </row>
    <row r="254" s="13" customFormat="1">
      <c r="A254" s="13"/>
      <c r="B254" s="237"/>
      <c r="C254" s="238"/>
      <c r="D254" s="233" t="s">
        <v>136</v>
      </c>
      <c r="E254" s="239" t="s">
        <v>19</v>
      </c>
      <c r="F254" s="240" t="s">
        <v>365</v>
      </c>
      <c r="G254" s="238"/>
      <c r="H254" s="239" t="s">
        <v>19</v>
      </c>
      <c r="I254" s="241"/>
      <c r="J254" s="238"/>
      <c r="K254" s="238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136</v>
      </c>
      <c r="AU254" s="246" t="s">
        <v>84</v>
      </c>
      <c r="AV254" s="13" t="s">
        <v>82</v>
      </c>
      <c r="AW254" s="13" t="s">
        <v>35</v>
      </c>
      <c r="AX254" s="13" t="s">
        <v>74</v>
      </c>
      <c r="AY254" s="246" t="s">
        <v>125</v>
      </c>
    </row>
    <row r="255" s="14" customFormat="1">
      <c r="A255" s="14"/>
      <c r="B255" s="247"/>
      <c r="C255" s="248"/>
      <c r="D255" s="233" t="s">
        <v>136</v>
      </c>
      <c r="E255" s="249" t="s">
        <v>19</v>
      </c>
      <c r="F255" s="250" t="s">
        <v>132</v>
      </c>
      <c r="G255" s="248"/>
      <c r="H255" s="251">
        <v>4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136</v>
      </c>
      <c r="AU255" s="257" t="s">
        <v>84</v>
      </c>
      <c r="AV255" s="14" t="s">
        <v>84</v>
      </c>
      <c r="AW255" s="14" t="s">
        <v>35</v>
      </c>
      <c r="AX255" s="14" t="s">
        <v>82</v>
      </c>
      <c r="AY255" s="257" t="s">
        <v>125</v>
      </c>
    </row>
    <row r="256" s="2" customFormat="1" ht="16.5" customHeight="1">
      <c r="A256" s="40"/>
      <c r="B256" s="41"/>
      <c r="C256" s="220" t="s">
        <v>381</v>
      </c>
      <c r="D256" s="220" t="s">
        <v>127</v>
      </c>
      <c r="E256" s="221" t="s">
        <v>382</v>
      </c>
      <c r="F256" s="222" t="s">
        <v>383</v>
      </c>
      <c r="G256" s="223" t="s">
        <v>362</v>
      </c>
      <c r="H256" s="224">
        <v>2</v>
      </c>
      <c r="I256" s="225"/>
      <c r="J256" s="226">
        <f>ROUND(I256*H256,2)</f>
        <v>0</v>
      </c>
      <c r="K256" s="222" t="s">
        <v>131</v>
      </c>
      <c r="L256" s="46"/>
      <c r="M256" s="227" t="s">
        <v>19</v>
      </c>
      <c r="N256" s="228" t="s">
        <v>45</v>
      </c>
      <c r="O256" s="86"/>
      <c r="P256" s="229">
        <f>O256*H256</f>
        <v>0</v>
      </c>
      <c r="Q256" s="229">
        <v>0.0066</v>
      </c>
      <c r="R256" s="229">
        <f>Q256*H256</f>
        <v>0.0132</v>
      </c>
      <c r="S256" s="229">
        <v>0</v>
      </c>
      <c r="T256" s="230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31" t="s">
        <v>132</v>
      </c>
      <c r="AT256" s="231" t="s">
        <v>127</v>
      </c>
      <c r="AU256" s="231" t="s">
        <v>84</v>
      </c>
      <c r="AY256" s="19" t="s">
        <v>125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9" t="s">
        <v>82</v>
      </c>
      <c r="BK256" s="232">
        <f>ROUND(I256*H256,2)</f>
        <v>0</v>
      </c>
      <c r="BL256" s="19" t="s">
        <v>132</v>
      </c>
      <c r="BM256" s="231" t="s">
        <v>384</v>
      </c>
    </row>
    <row r="257" s="2" customFormat="1">
      <c r="A257" s="40"/>
      <c r="B257" s="41"/>
      <c r="C257" s="42"/>
      <c r="D257" s="233" t="s">
        <v>134</v>
      </c>
      <c r="E257" s="42"/>
      <c r="F257" s="234" t="s">
        <v>364</v>
      </c>
      <c r="G257" s="42"/>
      <c r="H257" s="42"/>
      <c r="I257" s="138"/>
      <c r="J257" s="42"/>
      <c r="K257" s="42"/>
      <c r="L257" s="46"/>
      <c r="M257" s="235"/>
      <c r="N257" s="236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134</v>
      </c>
      <c r="AU257" s="19" t="s">
        <v>84</v>
      </c>
    </row>
    <row r="258" s="13" customFormat="1">
      <c r="A258" s="13"/>
      <c r="B258" s="237"/>
      <c r="C258" s="238"/>
      <c r="D258" s="233" t="s">
        <v>136</v>
      </c>
      <c r="E258" s="239" t="s">
        <v>19</v>
      </c>
      <c r="F258" s="240" t="s">
        <v>365</v>
      </c>
      <c r="G258" s="238"/>
      <c r="H258" s="239" t="s">
        <v>19</v>
      </c>
      <c r="I258" s="241"/>
      <c r="J258" s="238"/>
      <c r="K258" s="238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136</v>
      </c>
      <c r="AU258" s="246" t="s">
        <v>84</v>
      </c>
      <c r="AV258" s="13" t="s">
        <v>82</v>
      </c>
      <c r="AW258" s="13" t="s">
        <v>35</v>
      </c>
      <c r="AX258" s="13" t="s">
        <v>74</v>
      </c>
      <c r="AY258" s="246" t="s">
        <v>125</v>
      </c>
    </row>
    <row r="259" s="14" customFormat="1">
      <c r="A259" s="14"/>
      <c r="B259" s="247"/>
      <c r="C259" s="248"/>
      <c r="D259" s="233" t="s">
        <v>136</v>
      </c>
      <c r="E259" s="249" t="s">
        <v>19</v>
      </c>
      <c r="F259" s="250" t="s">
        <v>385</v>
      </c>
      <c r="G259" s="248"/>
      <c r="H259" s="251">
        <v>2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136</v>
      </c>
      <c r="AU259" s="257" t="s">
        <v>84</v>
      </c>
      <c r="AV259" s="14" t="s">
        <v>84</v>
      </c>
      <c r="AW259" s="14" t="s">
        <v>35</v>
      </c>
      <c r="AX259" s="14" t="s">
        <v>82</v>
      </c>
      <c r="AY259" s="257" t="s">
        <v>125</v>
      </c>
    </row>
    <row r="260" s="2" customFormat="1" ht="16.5" customHeight="1">
      <c r="A260" s="40"/>
      <c r="B260" s="41"/>
      <c r="C260" s="280" t="s">
        <v>386</v>
      </c>
      <c r="D260" s="280" t="s">
        <v>308</v>
      </c>
      <c r="E260" s="281" t="s">
        <v>387</v>
      </c>
      <c r="F260" s="282" t="s">
        <v>388</v>
      </c>
      <c r="G260" s="283" t="s">
        <v>362</v>
      </c>
      <c r="H260" s="284">
        <v>2</v>
      </c>
      <c r="I260" s="285"/>
      <c r="J260" s="286">
        <f>ROUND(I260*H260,2)</f>
        <v>0</v>
      </c>
      <c r="K260" s="282" t="s">
        <v>131</v>
      </c>
      <c r="L260" s="287"/>
      <c r="M260" s="288" t="s">
        <v>19</v>
      </c>
      <c r="N260" s="289" t="s">
        <v>45</v>
      </c>
      <c r="O260" s="86"/>
      <c r="P260" s="229">
        <f>O260*H260</f>
        <v>0</v>
      </c>
      <c r="Q260" s="229">
        <v>0.081000000000000003</v>
      </c>
      <c r="R260" s="229">
        <f>Q260*H260</f>
        <v>0.16200000000000001</v>
      </c>
      <c r="S260" s="229">
        <v>0</v>
      </c>
      <c r="T260" s="230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1" t="s">
        <v>177</v>
      </c>
      <c r="AT260" s="231" t="s">
        <v>308</v>
      </c>
      <c r="AU260" s="231" t="s">
        <v>84</v>
      </c>
      <c r="AY260" s="19" t="s">
        <v>125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9" t="s">
        <v>82</v>
      </c>
      <c r="BK260" s="232">
        <f>ROUND(I260*H260,2)</f>
        <v>0</v>
      </c>
      <c r="BL260" s="19" t="s">
        <v>132</v>
      </c>
      <c r="BM260" s="231" t="s">
        <v>389</v>
      </c>
    </row>
    <row r="261" s="13" customFormat="1">
      <c r="A261" s="13"/>
      <c r="B261" s="237"/>
      <c r="C261" s="238"/>
      <c r="D261" s="233" t="s">
        <v>136</v>
      </c>
      <c r="E261" s="239" t="s">
        <v>19</v>
      </c>
      <c r="F261" s="240" t="s">
        <v>365</v>
      </c>
      <c r="G261" s="238"/>
      <c r="H261" s="239" t="s">
        <v>19</v>
      </c>
      <c r="I261" s="241"/>
      <c r="J261" s="238"/>
      <c r="K261" s="238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136</v>
      </c>
      <c r="AU261" s="246" t="s">
        <v>84</v>
      </c>
      <c r="AV261" s="13" t="s">
        <v>82</v>
      </c>
      <c r="AW261" s="13" t="s">
        <v>35</v>
      </c>
      <c r="AX261" s="13" t="s">
        <v>74</v>
      </c>
      <c r="AY261" s="246" t="s">
        <v>125</v>
      </c>
    </row>
    <row r="262" s="14" customFormat="1">
      <c r="A262" s="14"/>
      <c r="B262" s="247"/>
      <c r="C262" s="248"/>
      <c r="D262" s="233" t="s">
        <v>136</v>
      </c>
      <c r="E262" s="249" t="s">
        <v>19</v>
      </c>
      <c r="F262" s="250" t="s">
        <v>84</v>
      </c>
      <c r="G262" s="248"/>
      <c r="H262" s="251">
        <v>2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136</v>
      </c>
      <c r="AU262" s="257" t="s">
        <v>84</v>
      </c>
      <c r="AV262" s="14" t="s">
        <v>84</v>
      </c>
      <c r="AW262" s="14" t="s">
        <v>35</v>
      </c>
      <c r="AX262" s="14" t="s">
        <v>82</v>
      </c>
      <c r="AY262" s="257" t="s">
        <v>125</v>
      </c>
    </row>
    <row r="263" s="2" customFormat="1" ht="21.75" customHeight="1">
      <c r="A263" s="40"/>
      <c r="B263" s="41"/>
      <c r="C263" s="220" t="s">
        <v>390</v>
      </c>
      <c r="D263" s="220" t="s">
        <v>127</v>
      </c>
      <c r="E263" s="221" t="s">
        <v>391</v>
      </c>
      <c r="F263" s="222" t="s">
        <v>392</v>
      </c>
      <c r="G263" s="223" t="s">
        <v>186</v>
      </c>
      <c r="H263" s="224">
        <v>2.7000000000000002</v>
      </c>
      <c r="I263" s="225"/>
      <c r="J263" s="226">
        <f>ROUND(I263*H263,2)</f>
        <v>0</v>
      </c>
      <c r="K263" s="222" t="s">
        <v>131</v>
      </c>
      <c r="L263" s="46"/>
      <c r="M263" s="227" t="s">
        <v>19</v>
      </c>
      <c r="N263" s="228" t="s">
        <v>45</v>
      </c>
      <c r="O263" s="86"/>
      <c r="P263" s="229">
        <f>O263*H263</f>
        <v>0</v>
      </c>
      <c r="Q263" s="229">
        <v>2.234</v>
      </c>
      <c r="R263" s="229">
        <f>Q263*H263</f>
        <v>6.0318000000000005</v>
      </c>
      <c r="S263" s="229">
        <v>0</v>
      </c>
      <c r="T263" s="230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1" t="s">
        <v>132</v>
      </c>
      <c r="AT263" s="231" t="s">
        <v>127</v>
      </c>
      <c r="AU263" s="231" t="s">
        <v>84</v>
      </c>
      <c r="AY263" s="19" t="s">
        <v>125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9" t="s">
        <v>82</v>
      </c>
      <c r="BK263" s="232">
        <f>ROUND(I263*H263,2)</f>
        <v>0</v>
      </c>
      <c r="BL263" s="19" t="s">
        <v>132</v>
      </c>
      <c r="BM263" s="231" t="s">
        <v>393</v>
      </c>
    </row>
    <row r="264" s="2" customFormat="1">
      <c r="A264" s="40"/>
      <c r="B264" s="41"/>
      <c r="C264" s="42"/>
      <c r="D264" s="233" t="s">
        <v>134</v>
      </c>
      <c r="E264" s="42"/>
      <c r="F264" s="234" t="s">
        <v>394</v>
      </c>
      <c r="G264" s="42"/>
      <c r="H264" s="42"/>
      <c r="I264" s="138"/>
      <c r="J264" s="42"/>
      <c r="K264" s="42"/>
      <c r="L264" s="46"/>
      <c r="M264" s="235"/>
      <c r="N264" s="236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134</v>
      </c>
      <c r="AU264" s="19" t="s">
        <v>84</v>
      </c>
    </row>
    <row r="265" s="13" customFormat="1">
      <c r="A265" s="13"/>
      <c r="B265" s="237"/>
      <c r="C265" s="238"/>
      <c r="D265" s="233" t="s">
        <v>136</v>
      </c>
      <c r="E265" s="239" t="s">
        <v>19</v>
      </c>
      <c r="F265" s="240" t="s">
        <v>395</v>
      </c>
      <c r="G265" s="238"/>
      <c r="H265" s="239" t="s">
        <v>19</v>
      </c>
      <c r="I265" s="241"/>
      <c r="J265" s="238"/>
      <c r="K265" s="238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136</v>
      </c>
      <c r="AU265" s="246" t="s">
        <v>84</v>
      </c>
      <c r="AV265" s="13" t="s">
        <v>82</v>
      </c>
      <c r="AW265" s="13" t="s">
        <v>35</v>
      </c>
      <c r="AX265" s="13" t="s">
        <v>74</v>
      </c>
      <c r="AY265" s="246" t="s">
        <v>125</v>
      </c>
    </row>
    <row r="266" s="14" customFormat="1">
      <c r="A266" s="14"/>
      <c r="B266" s="247"/>
      <c r="C266" s="248"/>
      <c r="D266" s="233" t="s">
        <v>136</v>
      </c>
      <c r="E266" s="249" t="s">
        <v>19</v>
      </c>
      <c r="F266" s="250" t="s">
        <v>396</v>
      </c>
      <c r="G266" s="248"/>
      <c r="H266" s="251">
        <v>2.7000000000000002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136</v>
      </c>
      <c r="AU266" s="257" t="s">
        <v>84</v>
      </c>
      <c r="AV266" s="14" t="s">
        <v>84</v>
      </c>
      <c r="AW266" s="14" t="s">
        <v>35</v>
      </c>
      <c r="AX266" s="14" t="s">
        <v>82</v>
      </c>
      <c r="AY266" s="257" t="s">
        <v>125</v>
      </c>
    </row>
    <row r="267" s="12" customFormat="1" ht="22.8" customHeight="1">
      <c r="A267" s="12"/>
      <c r="B267" s="204"/>
      <c r="C267" s="205"/>
      <c r="D267" s="206" t="s">
        <v>73</v>
      </c>
      <c r="E267" s="218" t="s">
        <v>156</v>
      </c>
      <c r="F267" s="218" t="s">
        <v>397</v>
      </c>
      <c r="G267" s="205"/>
      <c r="H267" s="205"/>
      <c r="I267" s="208"/>
      <c r="J267" s="219">
        <f>BK267</f>
        <v>0</v>
      </c>
      <c r="K267" s="205"/>
      <c r="L267" s="210"/>
      <c r="M267" s="211"/>
      <c r="N267" s="212"/>
      <c r="O267" s="212"/>
      <c r="P267" s="213">
        <f>SUM(P268:P298)</f>
        <v>0</v>
      </c>
      <c r="Q267" s="212"/>
      <c r="R267" s="213">
        <f>SUM(R268:R298)</f>
        <v>0.27714</v>
      </c>
      <c r="S267" s="212"/>
      <c r="T267" s="214">
        <f>SUM(T268:T298)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5" t="s">
        <v>82</v>
      </c>
      <c r="AT267" s="216" t="s">
        <v>73</v>
      </c>
      <c r="AU267" s="216" t="s">
        <v>82</v>
      </c>
      <c r="AY267" s="215" t="s">
        <v>125</v>
      </c>
      <c r="BK267" s="217">
        <f>SUM(BK268:BK298)</f>
        <v>0</v>
      </c>
    </row>
    <row r="268" s="2" customFormat="1" ht="16.5" customHeight="1">
      <c r="A268" s="40"/>
      <c r="B268" s="41"/>
      <c r="C268" s="220" t="s">
        <v>398</v>
      </c>
      <c r="D268" s="220" t="s">
        <v>127</v>
      </c>
      <c r="E268" s="221" t="s">
        <v>399</v>
      </c>
      <c r="F268" s="222" t="s">
        <v>400</v>
      </c>
      <c r="G268" s="223" t="s">
        <v>130</v>
      </c>
      <c r="H268" s="224">
        <v>1.639</v>
      </c>
      <c r="I268" s="225"/>
      <c r="J268" s="226">
        <f>ROUND(I268*H268,2)</f>
        <v>0</v>
      </c>
      <c r="K268" s="222" t="s">
        <v>131</v>
      </c>
      <c r="L268" s="46"/>
      <c r="M268" s="227" t="s">
        <v>19</v>
      </c>
      <c r="N268" s="228" t="s">
        <v>45</v>
      </c>
      <c r="O268" s="86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31" t="s">
        <v>132</v>
      </c>
      <c r="AT268" s="231" t="s">
        <v>127</v>
      </c>
      <c r="AU268" s="231" t="s">
        <v>84</v>
      </c>
      <c r="AY268" s="19" t="s">
        <v>125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9" t="s">
        <v>82</v>
      </c>
      <c r="BK268" s="232">
        <f>ROUND(I268*H268,2)</f>
        <v>0</v>
      </c>
      <c r="BL268" s="19" t="s">
        <v>132</v>
      </c>
      <c r="BM268" s="231" t="s">
        <v>401</v>
      </c>
    </row>
    <row r="269" s="13" customFormat="1">
      <c r="A269" s="13"/>
      <c r="B269" s="237"/>
      <c r="C269" s="238"/>
      <c r="D269" s="233" t="s">
        <v>136</v>
      </c>
      <c r="E269" s="239" t="s">
        <v>19</v>
      </c>
      <c r="F269" s="240" t="s">
        <v>402</v>
      </c>
      <c r="G269" s="238"/>
      <c r="H269" s="239" t="s">
        <v>19</v>
      </c>
      <c r="I269" s="241"/>
      <c r="J269" s="238"/>
      <c r="K269" s="238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136</v>
      </c>
      <c r="AU269" s="246" t="s">
        <v>84</v>
      </c>
      <c r="AV269" s="13" t="s">
        <v>82</v>
      </c>
      <c r="AW269" s="13" t="s">
        <v>35</v>
      </c>
      <c r="AX269" s="13" t="s">
        <v>74</v>
      </c>
      <c r="AY269" s="246" t="s">
        <v>125</v>
      </c>
    </row>
    <row r="270" s="13" customFormat="1">
      <c r="A270" s="13"/>
      <c r="B270" s="237"/>
      <c r="C270" s="238"/>
      <c r="D270" s="233" t="s">
        <v>136</v>
      </c>
      <c r="E270" s="239" t="s">
        <v>19</v>
      </c>
      <c r="F270" s="240" t="s">
        <v>403</v>
      </c>
      <c r="G270" s="238"/>
      <c r="H270" s="239" t="s">
        <v>19</v>
      </c>
      <c r="I270" s="241"/>
      <c r="J270" s="238"/>
      <c r="K270" s="238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136</v>
      </c>
      <c r="AU270" s="246" t="s">
        <v>84</v>
      </c>
      <c r="AV270" s="13" t="s">
        <v>82</v>
      </c>
      <c r="AW270" s="13" t="s">
        <v>35</v>
      </c>
      <c r="AX270" s="13" t="s">
        <v>74</v>
      </c>
      <c r="AY270" s="246" t="s">
        <v>125</v>
      </c>
    </row>
    <row r="271" s="14" customFormat="1">
      <c r="A271" s="14"/>
      <c r="B271" s="247"/>
      <c r="C271" s="248"/>
      <c r="D271" s="233" t="s">
        <v>136</v>
      </c>
      <c r="E271" s="249" t="s">
        <v>19</v>
      </c>
      <c r="F271" s="250" t="s">
        <v>404</v>
      </c>
      <c r="G271" s="248"/>
      <c r="H271" s="251">
        <v>1.639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136</v>
      </c>
      <c r="AU271" s="257" t="s">
        <v>84</v>
      </c>
      <c r="AV271" s="14" t="s">
        <v>84</v>
      </c>
      <c r="AW271" s="14" t="s">
        <v>35</v>
      </c>
      <c r="AX271" s="14" t="s">
        <v>82</v>
      </c>
      <c r="AY271" s="257" t="s">
        <v>125</v>
      </c>
    </row>
    <row r="272" s="2" customFormat="1" ht="16.5" customHeight="1">
      <c r="A272" s="40"/>
      <c r="B272" s="41"/>
      <c r="C272" s="220" t="s">
        <v>405</v>
      </c>
      <c r="D272" s="220" t="s">
        <v>127</v>
      </c>
      <c r="E272" s="221" t="s">
        <v>406</v>
      </c>
      <c r="F272" s="222" t="s">
        <v>407</v>
      </c>
      <c r="G272" s="223" t="s">
        <v>130</v>
      </c>
      <c r="H272" s="224">
        <v>772.97000000000003</v>
      </c>
      <c r="I272" s="225"/>
      <c r="J272" s="226">
        <f>ROUND(I272*H272,2)</f>
        <v>0</v>
      </c>
      <c r="K272" s="222" t="s">
        <v>131</v>
      </c>
      <c r="L272" s="46"/>
      <c r="M272" s="227" t="s">
        <v>19</v>
      </c>
      <c r="N272" s="228" t="s">
        <v>45</v>
      </c>
      <c r="O272" s="86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31" t="s">
        <v>132</v>
      </c>
      <c r="AT272" s="231" t="s">
        <v>127</v>
      </c>
      <c r="AU272" s="231" t="s">
        <v>84</v>
      </c>
      <c r="AY272" s="19" t="s">
        <v>125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9" t="s">
        <v>82</v>
      </c>
      <c r="BK272" s="232">
        <f>ROUND(I272*H272,2)</f>
        <v>0</v>
      </c>
      <c r="BL272" s="19" t="s">
        <v>132</v>
      </c>
      <c r="BM272" s="231" t="s">
        <v>408</v>
      </c>
    </row>
    <row r="273" s="13" customFormat="1">
      <c r="A273" s="13"/>
      <c r="B273" s="237"/>
      <c r="C273" s="238"/>
      <c r="D273" s="233" t="s">
        <v>136</v>
      </c>
      <c r="E273" s="239" t="s">
        <v>19</v>
      </c>
      <c r="F273" s="240" t="s">
        <v>409</v>
      </c>
      <c r="G273" s="238"/>
      <c r="H273" s="239" t="s">
        <v>19</v>
      </c>
      <c r="I273" s="241"/>
      <c r="J273" s="238"/>
      <c r="K273" s="238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136</v>
      </c>
      <c r="AU273" s="246" t="s">
        <v>84</v>
      </c>
      <c r="AV273" s="13" t="s">
        <v>82</v>
      </c>
      <c r="AW273" s="13" t="s">
        <v>35</v>
      </c>
      <c r="AX273" s="13" t="s">
        <v>74</v>
      </c>
      <c r="AY273" s="246" t="s">
        <v>125</v>
      </c>
    </row>
    <row r="274" s="14" customFormat="1">
      <c r="A274" s="14"/>
      <c r="B274" s="247"/>
      <c r="C274" s="248"/>
      <c r="D274" s="233" t="s">
        <v>136</v>
      </c>
      <c r="E274" s="249" t="s">
        <v>19</v>
      </c>
      <c r="F274" s="250" t="s">
        <v>410</v>
      </c>
      <c r="G274" s="248"/>
      <c r="H274" s="251">
        <v>772.97000000000003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136</v>
      </c>
      <c r="AU274" s="257" t="s">
        <v>84</v>
      </c>
      <c r="AV274" s="14" t="s">
        <v>84</v>
      </c>
      <c r="AW274" s="14" t="s">
        <v>35</v>
      </c>
      <c r="AX274" s="14" t="s">
        <v>82</v>
      </c>
      <c r="AY274" s="257" t="s">
        <v>125</v>
      </c>
    </row>
    <row r="275" s="2" customFormat="1" ht="21.75" customHeight="1">
      <c r="A275" s="40"/>
      <c r="B275" s="41"/>
      <c r="C275" s="220" t="s">
        <v>411</v>
      </c>
      <c r="D275" s="220" t="s">
        <v>127</v>
      </c>
      <c r="E275" s="221" t="s">
        <v>412</v>
      </c>
      <c r="F275" s="222" t="s">
        <v>413</v>
      </c>
      <c r="G275" s="223" t="s">
        <v>130</v>
      </c>
      <c r="H275" s="224">
        <v>527.02499999999998</v>
      </c>
      <c r="I275" s="225"/>
      <c r="J275" s="226">
        <f>ROUND(I275*H275,2)</f>
        <v>0</v>
      </c>
      <c r="K275" s="222" t="s">
        <v>131</v>
      </c>
      <c r="L275" s="46"/>
      <c r="M275" s="227" t="s">
        <v>19</v>
      </c>
      <c r="N275" s="228" t="s">
        <v>45</v>
      </c>
      <c r="O275" s="86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31" t="s">
        <v>132</v>
      </c>
      <c r="AT275" s="231" t="s">
        <v>127</v>
      </c>
      <c r="AU275" s="231" t="s">
        <v>84</v>
      </c>
      <c r="AY275" s="19" t="s">
        <v>125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9" t="s">
        <v>82</v>
      </c>
      <c r="BK275" s="232">
        <f>ROUND(I275*H275,2)</f>
        <v>0</v>
      </c>
      <c r="BL275" s="19" t="s">
        <v>132</v>
      </c>
      <c r="BM275" s="231" t="s">
        <v>414</v>
      </c>
    </row>
    <row r="276" s="2" customFormat="1">
      <c r="A276" s="40"/>
      <c r="B276" s="41"/>
      <c r="C276" s="42"/>
      <c r="D276" s="233" t="s">
        <v>134</v>
      </c>
      <c r="E276" s="42"/>
      <c r="F276" s="234" t="s">
        <v>415</v>
      </c>
      <c r="G276" s="42"/>
      <c r="H276" s="42"/>
      <c r="I276" s="138"/>
      <c r="J276" s="42"/>
      <c r="K276" s="42"/>
      <c r="L276" s="46"/>
      <c r="M276" s="235"/>
      <c r="N276" s="236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134</v>
      </c>
      <c r="AU276" s="19" t="s">
        <v>84</v>
      </c>
    </row>
    <row r="277" s="13" customFormat="1">
      <c r="A277" s="13"/>
      <c r="B277" s="237"/>
      <c r="C277" s="238"/>
      <c r="D277" s="233" t="s">
        <v>136</v>
      </c>
      <c r="E277" s="239" t="s">
        <v>19</v>
      </c>
      <c r="F277" s="240" t="s">
        <v>416</v>
      </c>
      <c r="G277" s="238"/>
      <c r="H277" s="239" t="s">
        <v>19</v>
      </c>
      <c r="I277" s="241"/>
      <c r="J277" s="238"/>
      <c r="K277" s="238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136</v>
      </c>
      <c r="AU277" s="246" t="s">
        <v>84</v>
      </c>
      <c r="AV277" s="13" t="s">
        <v>82</v>
      </c>
      <c r="AW277" s="13" t="s">
        <v>35</v>
      </c>
      <c r="AX277" s="13" t="s">
        <v>74</v>
      </c>
      <c r="AY277" s="246" t="s">
        <v>125</v>
      </c>
    </row>
    <row r="278" s="14" customFormat="1">
      <c r="A278" s="14"/>
      <c r="B278" s="247"/>
      <c r="C278" s="248"/>
      <c r="D278" s="233" t="s">
        <v>136</v>
      </c>
      <c r="E278" s="249" t="s">
        <v>19</v>
      </c>
      <c r="F278" s="250" t="s">
        <v>417</v>
      </c>
      <c r="G278" s="248"/>
      <c r="H278" s="251">
        <v>527.02499999999998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136</v>
      </c>
      <c r="AU278" s="257" t="s">
        <v>84</v>
      </c>
      <c r="AV278" s="14" t="s">
        <v>84</v>
      </c>
      <c r="AW278" s="14" t="s">
        <v>35</v>
      </c>
      <c r="AX278" s="14" t="s">
        <v>82</v>
      </c>
      <c r="AY278" s="257" t="s">
        <v>125</v>
      </c>
    </row>
    <row r="279" s="2" customFormat="1" ht="16.5" customHeight="1">
      <c r="A279" s="40"/>
      <c r="B279" s="41"/>
      <c r="C279" s="220" t="s">
        <v>418</v>
      </c>
      <c r="D279" s="220" t="s">
        <v>127</v>
      </c>
      <c r="E279" s="221" t="s">
        <v>419</v>
      </c>
      <c r="F279" s="222" t="s">
        <v>420</v>
      </c>
      <c r="G279" s="223" t="s">
        <v>130</v>
      </c>
      <c r="H279" s="224">
        <v>527.02499999999998</v>
      </c>
      <c r="I279" s="225"/>
      <c r="J279" s="226">
        <f>ROUND(I279*H279,2)</f>
        <v>0</v>
      </c>
      <c r="K279" s="222" t="s">
        <v>131</v>
      </c>
      <c r="L279" s="46"/>
      <c r="M279" s="227" t="s">
        <v>19</v>
      </c>
      <c r="N279" s="228" t="s">
        <v>45</v>
      </c>
      <c r="O279" s="86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31" t="s">
        <v>132</v>
      </c>
      <c r="AT279" s="231" t="s">
        <v>127</v>
      </c>
      <c r="AU279" s="231" t="s">
        <v>84</v>
      </c>
      <c r="AY279" s="19" t="s">
        <v>125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9" t="s">
        <v>82</v>
      </c>
      <c r="BK279" s="232">
        <f>ROUND(I279*H279,2)</f>
        <v>0</v>
      </c>
      <c r="BL279" s="19" t="s">
        <v>132</v>
      </c>
      <c r="BM279" s="231" t="s">
        <v>421</v>
      </c>
    </row>
    <row r="280" s="13" customFormat="1">
      <c r="A280" s="13"/>
      <c r="B280" s="237"/>
      <c r="C280" s="238"/>
      <c r="D280" s="233" t="s">
        <v>136</v>
      </c>
      <c r="E280" s="239" t="s">
        <v>19</v>
      </c>
      <c r="F280" s="240" t="s">
        <v>416</v>
      </c>
      <c r="G280" s="238"/>
      <c r="H280" s="239" t="s">
        <v>19</v>
      </c>
      <c r="I280" s="241"/>
      <c r="J280" s="238"/>
      <c r="K280" s="238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136</v>
      </c>
      <c r="AU280" s="246" t="s">
        <v>84</v>
      </c>
      <c r="AV280" s="13" t="s">
        <v>82</v>
      </c>
      <c r="AW280" s="13" t="s">
        <v>35</v>
      </c>
      <c r="AX280" s="13" t="s">
        <v>74</v>
      </c>
      <c r="AY280" s="246" t="s">
        <v>125</v>
      </c>
    </row>
    <row r="281" s="14" customFormat="1">
      <c r="A281" s="14"/>
      <c r="B281" s="247"/>
      <c r="C281" s="248"/>
      <c r="D281" s="233" t="s">
        <v>136</v>
      </c>
      <c r="E281" s="249" t="s">
        <v>19</v>
      </c>
      <c r="F281" s="250" t="s">
        <v>417</v>
      </c>
      <c r="G281" s="248"/>
      <c r="H281" s="251">
        <v>527.02499999999998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136</v>
      </c>
      <c r="AU281" s="257" t="s">
        <v>84</v>
      </c>
      <c r="AV281" s="14" t="s">
        <v>84</v>
      </c>
      <c r="AW281" s="14" t="s">
        <v>35</v>
      </c>
      <c r="AX281" s="14" t="s">
        <v>82</v>
      </c>
      <c r="AY281" s="257" t="s">
        <v>125</v>
      </c>
    </row>
    <row r="282" s="2" customFormat="1" ht="16.5" customHeight="1">
      <c r="A282" s="40"/>
      <c r="B282" s="41"/>
      <c r="C282" s="220" t="s">
        <v>422</v>
      </c>
      <c r="D282" s="220" t="s">
        <v>127</v>
      </c>
      <c r="E282" s="221" t="s">
        <v>423</v>
      </c>
      <c r="F282" s="222" t="s">
        <v>424</v>
      </c>
      <c r="G282" s="223" t="s">
        <v>130</v>
      </c>
      <c r="H282" s="224">
        <v>1335.1300000000001</v>
      </c>
      <c r="I282" s="225"/>
      <c r="J282" s="226">
        <f>ROUND(I282*H282,2)</f>
        <v>0</v>
      </c>
      <c r="K282" s="222" t="s">
        <v>131</v>
      </c>
      <c r="L282" s="46"/>
      <c r="M282" s="227" t="s">
        <v>19</v>
      </c>
      <c r="N282" s="228" t="s">
        <v>45</v>
      </c>
      <c r="O282" s="86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31" t="s">
        <v>132</v>
      </c>
      <c r="AT282" s="231" t="s">
        <v>127</v>
      </c>
      <c r="AU282" s="231" t="s">
        <v>84</v>
      </c>
      <c r="AY282" s="19" t="s">
        <v>125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9" t="s">
        <v>82</v>
      </c>
      <c r="BK282" s="232">
        <f>ROUND(I282*H282,2)</f>
        <v>0</v>
      </c>
      <c r="BL282" s="19" t="s">
        <v>132</v>
      </c>
      <c r="BM282" s="231" t="s">
        <v>425</v>
      </c>
    </row>
    <row r="283" s="13" customFormat="1">
      <c r="A283" s="13"/>
      <c r="B283" s="237"/>
      <c r="C283" s="238"/>
      <c r="D283" s="233" t="s">
        <v>136</v>
      </c>
      <c r="E283" s="239" t="s">
        <v>19</v>
      </c>
      <c r="F283" s="240" t="s">
        <v>416</v>
      </c>
      <c r="G283" s="238"/>
      <c r="H283" s="239" t="s">
        <v>19</v>
      </c>
      <c r="I283" s="241"/>
      <c r="J283" s="238"/>
      <c r="K283" s="238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136</v>
      </c>
      <c r="AU283" s="246" t="s">
        <v>84</v>
      </c>
      <c r="AV283" s="13" t="s">
        <v>82</v>
      </c>
      <c r="AW283" s="13" t="s">
        <v>35</v>
      </c>
      <c r="AX283" s="13" t="s">
        <v>74</v>
      </c>
      <c r="AY283" s="246" t="s">
        <v>125</v>
      </c>
    </row>
    <row r="284" s="14" customFormat="1">
      <c r="A284" s="14"/>
      <c r="B284" s="247"/>
      <c r="C284" s="248"/>
      <c r="D284" s="233" t="s">
        <v>136</v>
      </c>
      <c r="E284" s="249" t="s">
        <v>19</v>
      </c>
      <c r="F284" s="250" t="s">
        <v>426</v>
      </c>
      <c r="G284" s="248"/>
      <c r="H284" s="251">
        <v>1335.1300000000001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7" t="s">
        <v>136</v>
      </c>
      <c r="AU284" s="257" t="s">
        <v>84</v>
      </c>
      <c r="AV284" s="14" t="s">
        <v>84</v>
      </c>
      <c r="AW284" s="14" t="s">
        <v>35</v>
      </c>
      <c r="AX284" s="14" t="s">
        <v>82</v>
      </c>
      <c r="AY284" s="257" t="s">
        <v>125</v>
      </c>
    </row>
    <row r="285" s="2" customFormat="1" ht="21.75" customHeight="1">
      <c r="A285" s="40"/>
      <c r="B285" s="41"/>
      <c r="C285" s="220" t="s">
        <v>427</v>
      </c>
      <c r="D285" s="220" t="s">
        <v>127</v>
      </c>
      <c r="E285" s="221" t="s">
        <v>428</v>
      </c>
      <c r="F285" s="222" t="s">
        <v>429</v>
      </c>
      <c r="G285" s="223" t="s">
        <v>130</v>
      </c>
      <c r="H285" s="224">
        <v>667.56500000000005</v>
      </c>
      <c r="I285" s="225"/>
      <c r="J285" s="226">
        <f>ROUND(I285*H285,2)</f>
        <v>0</v>
      </c>
      <c r="K285" s="222" t="s">
        <v>131</v>
      </c>
      <c r="L285" s="46"/>
      <c r="M285" s="227" t="s">
        <v>19</v>
      </c>
      <c r="N285" s="228" t="s">
        <v>45</v>
      </c>
      <c r="O285" s="86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31" t="s">
        <v>132</v>
      </c>
      <c r="AT285" s="231" t="s">
        <v>127</v>
      </c>
      <c r="AU285" s="231" t="s">
        <v>84</v>
      </c>
      <c r="AY285" s="19" t="s">
        <v>125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9" t="s">
        <v>82</v>
      </c>
      <c r="BK285" s="232">
        <f>ROUND(I285*H285,2)</f>
        <v>0</v>
      </c>
      <c r="BL285" s="19" t="s">
        <v>132</v>
      </c>
      <c r="BM285" s="231" t="s">
        <v>430</v>
      </c>
    </row>
    <row r="286" s="2" customFormat="1">
      <c r="A286" s="40"/>
      <c r="B286" s="41"/>
      <c r="C286" s="42"/>
      <c r="D286" s="233" t="s">
        <v>134</v>
      </c>
      <c r="E286" s="42"/>
      <c r="F286" s="234" t="s">
        <v>431</v>
      </c>
      <c r="G286" s="42"/>
      <c r="H286" s="42"/>
      <c r="I286" s="138"/>
      <c r="J286" s="42"/>
      <c r="K286" s="42"/>
      <c r="L286" s="46"/>
      <c r="M286" s="235"/>
      <c r="N286" s="236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134</v>
      </c>
      <c r="AU286" s="19" t="s">
        <v>84</v>
      </c>
    </row>
    <row r="287" s="13" customFormat="1">
      <c r="A287" s="13"/>
      <c r="B287" s="237"/>
      <c r="C287" s="238"/>
      <c r="D287" s="233" t="s">
        <v>136</v>
      </c>
      <c r="E287" s="239" t="s">
        <v>19</v>
      </c>
      <c r="F287" s="240" t="s">
        <v>416</v>
      </c>
      <c r="G287" s="238"/>
      <c r="H287" s="239" t="s">
        <v>19</v>
      </c>
      <c r="I287" s="241"/>
      <c r="J287" s="238"/>
      <c r="K287" s="238"/>
      <c r="L287" s="242"/>
      <c r="M287" s="243"/>
      <c r="N287" s="244"/>
      <c r="O287" s="244"/>
      <c r="P287" s="244"/>
      <c r="Q287" s="244"/>
      <c r="R287" s="244"/>
      <c r="S287" s="244"/>
      <c r="T287" s="24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6" t="s">
        <v>136</v>
      </c>
      <c r="AU287" s="246" t="s">
        <v>84</v>
      </c>
      <c r="AV287" s="13" t="s">
        <v>82</v>
      </c>
      <c r="AW287" s="13" t="s">
        <v>35</v>
      </c>
      <c r="AX287" s="13" t="s">
        <v>74</v>
      </c>
      <c r="AY287" s="246" t="s">
        <v>125</v>
      </c>
    </row>
    <row r="288" s="14" customFormat="1">
      <c r="A288" s="14"/>
      <c r="B288" s="247"/>
      <c r="C288" s="248"/>
      <c r="D288" s="233" t="s">
        <v>136</v>
      </c>
      <c r="E288" s="249" t="s">
        <v>19</v>
      </c>
      <c r="F288" s="250" t="s">
        <v>432</v>
      </c>
      <c r="G288" s="248"/>
      <c r="H288" s="251">
        <v>667.56500000000005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136</v>
      </c>
      <c r="AU288" s="257" t="s">
        <v>84</v>
      </c>
      <c r="AV288" s="14" t="s">
        <v>84</v>
      </c>
      <c r="AW288" s="14" t="s">
        <v>35</v>
      </c>
      <c r="AX288" s="14" t="s">
        <v>82</v>
      </c>
      <c r="AY288" s="257" t="s">
        <v>125</v>
      </c>
    </row>
    <row r="289" s="2" customFormat="1" ht="21.75" customHeight="1">
      <c r="A289" s="40"/>
      <c r="B289" s="41"/>
      <c r="C289" s="220" t="s">
        <v>433</v>
      </c>
      <c r="D289" s="220" t="s">
        <v>127</v>
      </c>
      <c r="E289" s="221" t="s">
        <v>434</v>
      </c>
      <c r="F289" s="222" t="s">
        <v>435</v>
      </c>
      <c r="G289" s="223" t="s">
        <v>130</v>
      </c>
      <c r="H289" s="224">
        <v>667.56500000000005</v>
      </c>
      <c r="I289" s="225"/>
      <c r="J289" s="226">
        <f>ROUND(I289*H289,2)</f>
        <v>0</v>
      </c>
      <c r="K289" s="222" t="s">
        <v>131</v>
      </c>
      <c r="L289" s="46"/>
      <c r="M289" s="227" t="s">
        <v>19</v>
      </c>
      <c r="N289" s="228" t="s">
        <v>45</v>
      </c>
      <c r="O289" s="86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31" t="s">
        <v>132</v>
      </c>
      <c r="AT289" s="231" t="s">
        <v>127</v>
      </c>
      <c r="AU289" s="231" t="s">
        <v>84</v>
      </c>
      <c r="AY289" s="19" t="s">
        <v>125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9" t="s">
        <v>82</v>
      </c>
      <c r="BK289" s="232">
        <f>ROUND(I289*H289,2)</f>
        <v>0</v>
      </c>
      <c r="BL289" s="19" t="s">
        <v>132</v>
      </c>
      <c r="BM289" s="231" t="s">
        <v>436</v>
      </c>
    </row>
    <row r="290" s="2" customFormat="1">
      <c r="A290" s="40"/>
      <c r="B290" s="41"/>
      <c r="C290" s="42"/>
      <c r="D290" s="233" t="s">
        <v>134</v>
      </c>
      <c r="E290" s="42"/>
      <c r="F290" s="234" t="s">
        <v>437</v>
      </c>
      <c r="G290" s="42"/>
      <c r="H290" s="42"/>
      <c r="I290" s="138"/>
      <c r="J290" s="42"/>
      <c r="K290" s="42"/>
      <c r="L290" s="46"/>
      <c r="M290" s="235"/>
      <c r="N290" s="236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134</v>
      </c>
      <c r="AU290" s="19" t="s">
        <v>84</v>
      </c>
    </row>
    <row r="291" s="13" customFormat="1">
      <c r="A291" s="13"/>
      <c r="B291" s="237"/>
      <c r="C291" s="238"/>
      <c r="D291" s="233" t="s">
        <v>136</v>
      </c>
      <c r="E291" s="239" t="s">
        <v>19</v>
      </c>
      <c r="F291" s="240" t="s">
        <v>416</v>
      </c>
      <c r="G291" s="238"/>
      <c r="H291" s="239" t="s">
        <v>19</v>
      </c>
      <c r="I291" s="241"/>
      <c r="J291" s="238"/>
      <c r="K291" s="238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136</v>
      </c>
      <c r="AU291" s="246" t="s">
        <v>84</v>
      </c>
      <c r="AV291" s="13" t="s">
        <v>82</v>
      </c>
      <c r="AW291" s="13" t="s">
        <v>35</v>
      </c>
      <c r="AX291" s="13" t="s">
        <v>74</v>
      </c>
      <c r="AY291" s="246" t="s">
        <v>125</v>
      </c>
    </row>
    <row r="292" s="14" customFormat="1">
      <c r="A292" s="14"/>
      <c r="B292" s="247"/>
      <c r="C292" s="248"/>
      <c r="D292" s="233" t="s">
        <v>136</v>
      </c>
      <c r="E292" s="249" t="s">
        <v>19</v>
      </c>
      <c r="F292" s="250" t="s">
        <v>432</v>
      </c>
      <c r="G292" s="248"/>
      <c r="H292" s="251">
        <v>667.56500000000005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136</v>
      </c>
      <c r="AU292" s="257" t="s">
        <v>84</v>
      </c>
      <c r="AV292" s="14" t="s">
        <v>84</v>
      </c>
      <c r="AW292" s="14" t="s">
        <v>35</v>
      </c>
      <c r="AX292" s="14" t="s">
        <v>82</v>
      </c>
      <c r="AY292" s="257" t="s">
        <v>125</v>
      </c>
    </row>
    <row r="293" s="2" customFormat="1" ht="33" customHeight="1">
      <c r="A293" s="40"/>
      <c r="B293" s="41"/>
      <c r="C293" s="220" t="s">
        <v>438</v>
      </c>
      <c r="D293" s="220" t="s">
        <v>127</v>
      </c>
      <c r="E293" s="221" t="s">
        <v>439</v>
      </c>
      <c r="F293" s="222" t="s">
        <v>440</v>
      </c>
      <c r="G293" s="223" t="s">
        <v>130</v>
      </c>
      <c r="H293" s="224">
        <v>2.2349999999999999</v>
      </c>
      <c r="I293" s="225"/>
      <c r="J293" s="226">
        <f>ROUND(I293*H293,2)</f>
        <v>0</v>
      </c>
      <c r="K293" s="222" t="s">
        <v>131</v>
      </c>
      <c r="L293" s="46"/>
      <c r="M293" s="227" t="s">
        <v>19</v>
      </c>
      <c r="N293" s="228" t="s">
        <v>45</v>
      </c>
      <c r="O293" s="86"/>
      <c r="P293" s="229">
        <f>O293*H293</f>
        <v>0</v>
      </c>
      <c r="Q293" s="229">
        <v>0.10100000000000001</v>
      </c>
      <c r="R293" s="229">
        <f>Q293*H293</f>
        <v>0.22573499999999999</v>
      </c>
      <c r="S293" s="229">
        <v>0</v>
      </c>
      <c r="T293" s="230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31" t="s">
        <v>132</v>
      </c>
      <c r="AT293" s="231" t="s">
        <v>127</v>
      </c>
      <c r="AU293" s="231" t="s">
        <v>84</v>
      </c>
      <c r="AY293" s="19" t="s">
        <v>125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9" t="s">
        <v>82</v>
      </c>
      <c r="BK293" s="232">
        <f>ROUND(I293*H293,2)</f>
        <v>0</v>
      </c>
      <c r="BL293" s="19" t="s">
        <v>132</v>
      </c>
      <c r="BM293" s="231" t="s">
        <v>441</v>
      </c>
    </row>
    <row r="294" s="2" customFormat="1">
      <c r="A294" s="40"/>
      <c r="B294" s="41"/>
      <c r="C294" s="42"/>
      <c r="D294" s="233" t="s">
        <v>134</v>
      </c>
      <c r="E294" s="42"/>
      <c r="F294" s="234" t="s">
        <v>442</v>
      </c>
      <c r="G294" s="42"/>
      <c r="H294" s="42"/>
      <c r="I294" s="138"/>
      <c r="J294" s="42"/>
      <c r="K294" s="42"/>
      <c r="L294" s="46"/>
      <c r="M294" s="235"/>
      <c r="N294" s="236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134</v>
      </c>
      <c r="AU294" s="19" t="s">
        <v>84</v>
      </c>
    </row>
    <row r="295" s="13" customFormat="1">
      <c r="A295" s="13"/>
      <c r="B295" s="237"/>
      <c r="C295" s="238"/>
      <c r="D295" s="233" t="s">
        <v>136</v>
      </c>
      <c r="E295" s="239" t="s">
        <v>19</v>
      </c>
      <c r="F295" s="240" t="s">
        <v>443</v>
      </c>
      <c r="G295" s="238"/>
      <c r="H295" s="239" t="s">
        <v>19</v>
      </c>
      <c r="I295" s="241"/>
      <c r="J295" s="238"/>
      <c r="K295" s="238"/>
      <c r="L295" s="242"/>
      <c r="M295" s="243"/>
      <c r="N295" s="244"/>
      <c r="O295" s="244"/>
      <c r="P295" s="244"/>
      <c r="Q295" s="244"/>
      <c r="R295" s="244"/>
      <c r="S295" s="244"/>
      <c r="T295" s="24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6" t="s">
        <v>136</v>
      </c>
      <c r="AU295" s="246" t="s">
        <v>84</v>
      </c>
      <c r="AV295" s="13" t="s">
        <v>82</v>
      </c>
      <c r="AW295" s="13" t="s">
        <v>35</v>
      </c>
      <c r="AX295" s="13" t="s">
        <v>74</v>
      </c>
      <c r="AY295" s="246" t="s">
        <v>125</v>
      </c>
    </row>
    <row r="296" s="14" customFormat="1">
      <c r="A296" s="14"/>
      <c r="B296" s="247"/>
      <c r="C296" s="248"/>
      <c r="D296" s="233" t="s">
        <v>136</v>
      </c>
      <c r="E296" s="249" t="s">
        <v>19</v>
      </c>
      <c r="F296" s="250" t="s">
        <v>138</v>
      </c>
      <c r="G296" s="248"/>
      <c r="H296" s="251">
        <v>2.2349999999999999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7" t="s">
        <v>136</v>
      </c>
      <c r="AU296" s="257" t="s">
        <v>84</v>
      </c>
      <c r="AV296" s="14" t="s">
        <v>84</v>
      </c>
      <c r="AW296" s="14" t="s">
        <v>35</v>
      </c>
      <c r="AX296" s="14" t="s">
        <v>82</v>
      </c>
      <c r="AY296" s="257" t="s">
        <v>125</v>
      </c>
    </row>
    <row r="297" s="2" customFormat="1" ht="16.5" customHeight="1">
      <c r="A297" s="40"/>
      <c r="B297" s="41"/>
      <c r="C297" s="280" t="s">
        <v>444</v>
      </c>
      <c r="D297" s="280" t="s">
        <v>308</v>
      </c>
      <c r="E297" s="281" t="s">
        <v>445</v>
      </c>
      <c r="F297" s="282" t="s">
        <v>446</v>
      </c>
      <c r="G297" s="283" t="s">
        <v>130</v>
      </c>
      <c r="H297" s="284">
        <v>0.44700000000000001</v>
      </c>
      <c r="I297" s="285"/>
      <c r="J297" s="286">
        <f>ROUND(I297*H297,2)</f>
        <v>0</v>
      </c>
      <c r="K297" s="282" t="s">
        <v>131</v>
      </c>
      <c r="L297" s="287"/>
      <c r="M297" s="288" t="s">
        <v>19</v>
      </c>
      <c r="N297" s="289" t="s">
        <v>45</v>
      </c>
      <c r="O297" s="86"/>
      <c r="P297" s="229">
        <f>O297*H297</f>
        <v>0</v>
      </c>
      <c r="Q297" s="229">
        <v>0.11500000000000001</v>
      </c>
      <c r="R297" s="229">
        <f>Q297*H297</f>
        <v>0.051405000000000006</v>
      </c>
      <c r="S297" s="229">
        <v>0</v>
      </c>
      <c r="T297" s="230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31" t="s">
        <v>177</v>
      </c>
      <c r="AT297" s="231" t="s">
        <v>308</v>
      </c>
      <c r="AU297" s="231" t="s">
        <v>84</v>
      </c>
      <c r="AY297" s="19" t="s">
        <v>125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9" t="s">
        <v>82</v>
      </c>
      <c r="BK297" s="232">
        <f>ROUND(I297*H297,2)</f>
        <v>0</v>
      </c>
      <c r="BL297" s="19" t="s">
        <v>132</v>
      </c>
      <c r="BM297" s="231" t="s">
        <v>447</v>
      </c>
    </row>
    <row r="298" s="14" customFormat="1">
      <c r="A298" s="14"/>
      <c r="B298" s="247"/>
      <c r="C298" s="248"/>
      <c r="D298" s="233" t="s">
        <v>136</v>
      </c>
      <c r="E298" s="249" t="s">
        <v>19</v>
      </c>
      <c r="F298" s="250" t="s">
        <v>448</v>
      </c>
      <c r="G298" s="248"/>
      <c r="H298" s="251">
        <v>0.44700000000000001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136</v>
      </c>
      <c r="AU298" s="257" t="s">
        <v>84</v>
      </c>
      <c r="AV298" s="14" t="s">
        <v>84</v>
      </c>
      <c r="AW298" s="14" t="s">
        <v>35</v>
      </c>
      <c r="AX298" s="14" t="s">
        <v>82</v>
      </c>
      <c r="AY298" s="257" t="s">
        <v>125</v>
      </c>
    </row>
    <row r="299" s="12" customFormat="1" ht="22.8" customHeight="1">
      <c r="A299" s="12"/>
      <c r="B299" s="204"/>
      <c r="C299" s="205"/>
      <c r="D299" s="206" t="s">
        <v>73</v>
      </c>
      <c r="E299" s="218" t="s">
        <v>177</v>
      </c>
      <c r="F299" s="218" t="s">
        <v>449</v>
      </c>
      <c r="G299" s="205"/>
      <c r="H299" s="205"/>
      <c r="I299" s="208"/>
      <c r="J299" s="219">
        <f>BK299</f>
        <v>0</v>
      </c>
      <c r="K299" s="205"/>
      <c r="L299" s="210"/>
      <c r="M299" s="211"/>
      <c r="N299" s="212"/>
      <c r="O299" s="212"/>
      <c r="P299" s="213">
        <f>SUM(P300:P381)</f>
        <v>0</v>
      </c>
      <c r="Q299" s="212"/>
      <c r="R299" s="213">
        <f>SUM(R300:R381)</f>
        <v>31.0408942</v>
      </c>
      <c r="S299" s="212"/>
      <c r="T299" s="214">
        <f>SUM(T300:T381)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5" t="s">
        <v>82</v>
      </c>
      <c r="AT299" s="216" t="s">
        <v>73</v>
      </c>
      <c r="AU299" s="216" t="s">
        <v>82</v>
      </c>
      <c r="AY299" s="215" t="s">
        <v>125</v>
      </c>
      <c r="BK299" s="217">
        <f>SUM(BK300:BK381)</f>
        <v>0</v>
      </c>
    </row>
    <row r="300" s="2" customFormat="1" ht="21.75" customHeight="1">
      <c r="A300" s="40"/>
      <c r="B300" s="41"/>
      <c r="C300" s="220" t="s">
        <v>450</v>
      </c>
      <c r="D300" s="220" t="s">
        <v>127</v>
      </c>
      <c r="E300" s="221" t="s">
        <v>451</v>
      </c>
      <c r="F300" s="222" t="s">
        <v>452</v>
      </c>
      <c r="G300" s="223" t="s">
        <v>165</v>
      </c>
      <c r="H300" s="224">
        <v>365.16000000000002</v>
      </c>
      <c r="I300" s="225"/>
      <c r="J300" s="226">
        <f>ROUND(I300*H300,2)</f>
        <v>0</v>
      </c>
      <c r="K300" s="222" t="s">
        <v>131</v>
      </c>
      <c r="L300" s="46"/>
      <c r="M300" s="227" t="s">
        <v>19</v>
      </c>
      <c r="N300" s="228" t="s">
        <v>45</v>
      </c>
      <c r="O300" s="86"/>
      <c r="P300" s="229">
        <f>O300*H300</f>
        <v>0</v>
      </c>
      <c r="Q300" s="229">
        <v>2.0000000000000002E-05</v>
      </c>
      <c r="R300" s="229">
        <f>Q300*H300</f>
        <v>0.007303200000000001</v>
      </c>
      <c r="S300" s="229">
        <v>0</v>
      </c>
      <c r="T300" s="230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31" t="s">
        <v>132</v>
      </c>
      <c r="AT300" s="231" t="s">
        <v>127</v>
      </c>
      <c r="AU300" s="231" t="s">
        <v>84</v>
      </c>
      <c r="AY300" s="19" t="s">
        <v>125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9" t="s">
        <v>82</v>
      </c>
      <c r="BK300" s="232">
        <f>ROUND(I300*H300,2)</f>
        <v>0</v>
      </c>
      <c r="BL300" s="19" t="s">
        <v>132</v>
      </c>
      <c r="BM300" s="231" t="s">
        <v>453</v>
      </c>
    </row>
    <row r="301" s="2" customFormat="1">
      <c r="A301" s="40"/>
      <c r="B301" s="41"/>
      <c r="C301" s="42"/>
      <c r="D301" s="233" t="s">
        <v>134</v>
      </c>
      <c r="E301" s="42"/>
      <c r="F301" s="234" t="s">
        <v>454</v>
      </c>
      <c r="G301" s="42"/>
      <c r="H301" s="42"/>
      <c r="I301" s="138"/>
      <c r="J301" s="42"/>
      <c r="K301" s="42"/>
      <c r="L301" s="46"/>
      <c r="M301" s="235"/>
      <c r="N301" s="236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134</v>
      </c>
      <c r="AU301" s="19" t="s">
        <v>84</v>
      </c>
    </row>
    <row r="302" s="13" customFormat="1">
      <c r="A302" s="13"/>
      <c r="B302" s="237"/>
      <c r="C302" s="238"/>
      <c r="D302" s="233" t="s">
        <v>136</v>
      </c>
      <c r="E302" s="239" t="s">
        <v>19</v>
      </c>
      <c r="F302" s="240" t="s">
        <v>455</v>
      </c>
      <c r="G302" s="238"/>
      <c r="H302" s="239" t="s">
        <v>19</v>
      </c>
      <c r="I302" s="241"/>
      <c r="J302" s="238"/>
      <c r="K302" s="238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136</v>
      </c>
      <c r="AU302" s="246" t="s">
        <v>84</v>
      </c>
      <c r="AV302" s="13" t="s">
        <v>82</v>
      </c>
      <c r="AW302" s="13" t="s">
        <v>35</v>
      </c>
      <c r="AX302" s="13" t="s">
        <v>74</v>
      </c>
      <c r="AY302" s="246" t="s">
        <v>125</v>
      </c>
    </row>
    <row r="303" s="14" customFormat="1">
      <c r="A303" s="14"/>
      <c r="B303" s="247"/>
      <c r="C303" s="248"/>
      <c r="D303" s="233" t="s">
        <v>136</v>
      </c>
      <c r="E303" s="249" t="s">
        <v>19</v>
      </c>
      <c r="F303" s="250" t="s">
        <v>456</v>
      </c>
      <c r="G303" s="248"/>
      <c r="H303" s="251">
        <v>365.16000000000002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136</v>
      </c>
      <c r="AU303" s="257" t="s">
        <v>84</v>
      </c>
      <c r="AV303" s="14" t="s">
        <v>84</v>
      </c>
      <c r="AW303" s="14" t="s">
        <v>35</v>
      </c>
      <c r="AX303" s="14" t="s">
        <v>82</v>
      </c>
      <c r="AY303" s="257" t="s">
        <v>125</v>
      </c>
    </row>
    <row r="304" s="2" customFormat="1" ht="16.5" customHeight="1">
      <c r="A304" s="40"/>
      <c r="B304" s="41"/>
      <c r="C304" s="280" t="s">
        <v>457</v>
      </c>
      <c r="D304" s="280" t="s">
        <v>308</v>
      </c>
      <c r="E304" s="281" t="s">
        <v>458</v>
      </c>
      <c r="F304" s="282" t="s">
        <v>459</v>
      </c>
      <c r="G304" s="283" t="s">
        <v>165</v>
      </c>
      <c r="H304" s="284">
        <v>376.11500000000001</v>
      </c>
      <c r="I304" s="285"/>
      <c r="J304" s="286">
        <f>ROUND(I304*H304,2)</f>
        <v>0</v>
      </c>
      <c r="K304" s="282" t="s">
        <v>131</v>
      </c>
      <c r="L304" s="287"/>
      <c r="M304" s="288" t="s">
        <v>19</v>
      </c>
      <c r="N304" s="289" t="s">
        <v>45</v>
      </c>
      <c r="O304" s="86"/>
      <c r="P304" s="229">
        <f>O304*H304</f>
        <v>0</v>
      </c>
      <c r="Q304" s="229">
        <v>0.01052</v>
      </c>
      <c r="R304" s="229">
        <f>Q304*H304</f>
        <v>3.9567298000000002</v>
      </c>
      <c r="S304" s="229">
        <v>0</v>
      </c>
      <c r="T304" s="230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31" t="s">
        <v>177</v>
      </c>
      <c r="AT304" s="231" t="s">
        <v>308</v>
      </c>
      <c r="AU304" s="231" t="s">
        <v>84</v>
      </c>
      <c r="AY304" s="19" t="s">
        <v>125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9" t="s">
        <v>82</v>
      </c>
      <c r="BK304" s="232">
        <f>ROUND(I304*H304,2)</f>
        <v>0</v>
      </c>
      <c r="BL304" s="19" t="s">
        <v>132</v>
      </c>
      <c r="BM304" s="231" t="s">
        <v>460</v>
      </c>
    </row>
    <row r="305" s="14" customFormat="1">
      <c r="A305" s="14"/>
      <c r="B305" s="247"/>
      <c r="C305" s="248"/>
      <c r="D305" s="233" t="s">
        <v>136</v>
      </c>
      <c r="E305" s="248"/>
      <c r="F305" s="250" t="s">
        <v>461</v>
      </c>
      <c r="G305" s="248"/>
      <c r="H305" s="251">
        <v>376.11500000000001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136</v>
      </c>
      <c r="AU305" s="257" t="s">
        <v>84</v>
      </c>
      <c r="AV305" s="14" t="s">
        <v>84</v>
      </c>
      <c r="AW305" s="14" t="s">
        <v>4</v>
      </c>
      <c r="AX305" s="14" t="s">
        <v>82</v>
      </c>
      <c r="AY305" s="257" t="s">
        <v>125</v>
      </c>
    </row>
    <row r="306" s="2" customFormat="1" ht="21.75" customHeight="1">
      <c r="A306" s="40"/>
      <c r="B306" s="41"/>
      <c r="C306" s="220" t="s">
        <v>462</v>
      </c>
      <c r="D306" s="220" t="s">
        <v>127</v>
      </c>
      <c r="E306" s="221" t="s">
        <v>463</v>
      </c>
      <c r="F306" s="222" t="s">
        <v>464</v>
      </c>
      <c r="G306" s="223" t="s">
        <v>362</v>
      </c>
      <c r="H306" s="224">
        <v>16</v>
      </c>
      <c r="I306" s="225"/>
      <c r="J306" s="226">
        <f>ROUND(I306*H306,2)</f>
        <v>0</v>
      </c>
      <c r="K306" s="222" t="s">
        <v>131</v>
      </c>
      <c r="L306" s="46"/>
      <c r="M306" s="227" t="s">
        <v>19</v>
      </c>
      <c r="N306" s="228" t="s">
        <v>45</v>
      </c>
      <c r="O306" s="86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31" t="s">
        <v>132</v>
      </c>
      <c r="AT306" s="231" t="s">
        <v>127</v>
      </c>
      <c r="AU306" s="231" t="s">
        <v>84</v>
      </c>
      <c r="AY306" s="19" t="s">
        <v>125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9" t="s">
        <v>82</v>
      </c>
      <c r="BK306" s="232">
        <f>ROUND(I306*H306,2)</f>
        <v>0</v>
      </c>
      <c r="BL306" s="19" t="s">
        <v>132</v>
      </c>
      <c r="BM306" s="231" t="s">
        <v>465</v>
      </c>
    </row>
    <row r="307" s="2" customFormat="1">
      <c r="A307" s="40"/>
      <c r="B307" s="41"/>
      <c r="C307" s="42"/>
      <c r="D307" s="233" t="s">
        <v>134</v>
      </c>
      <c r="E307" s="42"/>
      <c r="F307" s="234" t="s">
        <v>466</v>
      </c>
      <c r="G307" s="42"/>
      <c r="H307" s="42"/>
      <c r="I307" s="138"/>
      <c r="J307" s="42"/>
      <c r="K307" s="42"/>
      <c r="L307" s="46"/>
      <c r="M307" s="235"/>
      <c r="N307" s="236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134</v>
      </c>
      <c r="AU307" s="19" t="s">
        <v>84</v>
      </c>
    </row>
    <row r="308" s="13" customFormat="1">
      <c r="A308" s="13"/>
      <c r="B308" s="237"/>
      <c r="C308" s="238"/>
      <c r="D308" s="233" t="s">
        <v>136</v>
      </c>
      <c r="E308" s="239" t="s">
        <v>19</v>
      </c>
      <c r="F308" s="240" t="s">
        <v>467</v>
      </c>
      <c r="G308" s="238"/>
      <c r="H308" s="239" t="s">
        <v>19</v>
      </c>
      <c r="I308" s="241"/>
      <c r="J308" s="238"/>
      <c r="K308" s="238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136</v>
      </c>
      <c r="AU308" s="246" t="s">
        <v>84</v>
      </c>
      <c r="AV308" s="13" t="s">
        <v>82</v>
      </c>
      <c r="AW308" s="13" t="s">
        <v>35</v>
      </c>
      <c r="AX308" s="13" t="s">
        <v>74</v>
      </c>
      <c r="AY308" s="246" t="s">
        <v>125</v>
      </c>
    </row>
    <row r="309" s="14" customFormat="1">
      <c r="A309" s="14"/>
      <c r="B309" s="247"/>
      <c r="C309" s="248"/>
      <c r="D309" s="233" t="s">
        <v>136</v>
      </c>
      <c r="E309" s="249" t="s">
        <v>19</v>
      </c>
      <c r="F309" s="250" t="s">
        <v>468</v>
      </c>
      <c r="G309" s="248"/>
      <c r="H309" s="251">
        <v>16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7" t="s">
        <v>136</v>
      </c>
      <c r="AU309" s="257" t="s">
        <v>84</v>
      </c>
      <c r="AV309" s="14" t="s">
        <v>84</v>
      </c>
      <c r="AW309" s="14" t="s">
        <v>35</v>
      </c>
      <c r="AX309" s="14" t="s">
        <v>82</v>
      </c>
      <c r="AY309" s="257" t="s">
        <v>125</v>
      </c>
    </row>
    <row r="310" s="2" customFormat="1" ht="16.5" customHeight="1">
      <c r="A310" s="40"/>
      <c r="B310" s="41"/>
      <c r="C310" s="280" t="s">
        <v>469</v>
      </c>
      <c r="D310" s="280" t="s">
        <v>308</v>
      </c>
      <c r="E310" s="281" t="s">
        <v>470</v>
      </c>
      <c r="F310" s="282" t="s">
        <v>471</v>
      </c>
      <c r="G310" s="283" t="s">
        <v>362</v>
      </c>
      <c r="H310" s="284">
        <v>16</v>
      </c>
      <c r="I310" s="285"/>
      <c r="J310" s="286">
        <f>ROUND(I310*H310,2)</f>
        <v>0</v>
      </c>
      <c r="K310" s="282" t="s">
        <v>131</v>
      </c>
      <c r="L310" s="287"/>
      <c r="M310" s="288" t="s">
        <v>19</v>
      </c>
      <c r="N310" s="289" t="s">
        <v>45</v>
      </c>
      <c r="O310" s="86"/>
      <c r="P310" s="229">
        <f>O310*H310</f>
        <v>0</v>
      </c>
      <c r="Q310" s="229">
        <v>0.00064999999999999997</v>
      </c>
      <c r="R310" s="229">
        <f>Q310*H310</f>
        <v>0.0104</v>
      </c>
      <c r="S310" s="229">
        <v>0</v>
      </c>
      <c r="T310" s="230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31" t="s">
        <v>177</v>
      </c>
      <c r="AT310" s="231" t="s">
        <v>308</v>
      </c>
      <c r="AU310" s="231" t="s">
        <v>84</v>
      </c>
      <c r="AY310" s="19" t="s">
        <v>125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9" t="s">
        <v>82</v>
      </c>
      <c r="BK310" s="232">
        <f>ROUND(I310*H310,2)</f>
        <v>0</v>
      </c>
      <c r="BL310" s="19" t="s">
        <v>132</v>
      </c>
      <c r="BM310" s="231" t="s">
        <v>472</v>
      </c>
    </row>
    <row r="311" s="2" customFormat="1" ht="21.75" customHeight="1">
      <c r="A311" s="40"/>
      <c r="B311" s="41"/>
      <c r="C311" s="220" t="s">
        <v>473</v>
      </c>
      <c r="D311" s="220" t="s">
        <v>127</v>
      </c>
      <c r="E311" s="221" t="s">
        <v>474</v>
      </c>
      <c r="F311" s="222" t="s">
        <v>475</v>
      </c>
      <c r="G311" s="223" t="s">
        <v>362</v>
      </c>
      <c r="H311" s="224">
        <v>2</v>
      </c>
      <c r="I311" s="225"/>
      <c r="J311" s="226">
        <f>ROUND(I311*H311,2)</f>
        <v>0</v>
      </c>
      <c r="K311" s="222" t="s">
        <v>131</v>
      </c>
      <c r="L311" s="46"/>
      <c r="M311" s="227" t="s">
        <v>19</v>
      </c>
      <c r="N311" s="228" t="s">
        <v>45</v>
      </c>
      <c r="O311" s="86"/>
      <c r="P311" s="229">
        <f>O311*H311</f>
        <v>0</v>
      </c>
      <c r="Q311" s="229">
        <v>1.0000000000000001E-05</v>
      </c>
      <c r="R311" s="229">
        <f>Q311*H311</f>
        <v>2.0000000000000002E-05</v>
      </c>
      <c r="S311" s="229">
        <v>0</v>
      </c>
      <c r="T311" s="230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31" t="s">
        <v>132</v>
      </c>
      <c r="AT311" s="231" t="s">
        <v>127</v>
      </c>
      <c r="AU311" s="231" t="s">
        <v>84</v>
      </c>
      <c r="AY311" s="19" t="s">
        <v>125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9" t="s">
        <v>82</v>
      </c>
      <c r="BK311" s="232">
        <f>ROUND(I311*H311,2)</f>
        <v>0</v>
      </c>
      <c r="BL311" s="19" t="s">
        <v>132</v>
      </c>
      <c r="BM311" s="231" t="s">
        <v>476</v>
      </c>
    </row>
    <row r="312" s="2" customFormat="1">
      <c r="A312" s="40"/>
      <c r="B312" s="41"/>
      <c r="C312" s="42"/>
      <c r="D312" s="233" t="s">
        <v>134</v>
      </c>
      <c r="E312" s="42"/>
      <c r="F312" s="234" t="s">
        <v>466</v>
      </c>
      <c r="G312" s="42"/>
      <c r="H312" s="42"/>
      <c r="I312" s="138"/>
      <c r="J312" s="42"/>
      <c r="K312" s="42"/>
      <c r="L312" s="46"/>
      <c r="M312" s="235"/>
      <c r="N312" s="23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134</v>
      </c>
      <c r="AU312" s="19" t="s">
        <v>84</v>
      </c>
    </row>
    <row r="313" s="13" customFormat="1">
      <c r="A313" s="13"/>
      <c r="B313" s="237"/>
      <c r="C313" s="238"/>
      <c r="D313" s="233" t="s">
        <v>136</v>
      </c>
      <c r="E313" s="239" t="s">
        <v>19</v>
      </c>
      <c r="F313" s="240" t="s">
        <v>467</v>
      </c>
      <c r="G313" s="238"/>
      <c r="H313" s="239" t="s">
        <v>19</v>
      </c>
      <c r="I313" s="241"/>
      <c r="J313" s="238"/>
      <c r="K313" s="238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136</v>
      </c>
      <c r="AU313" s="246" t="s">
        <v>84</v>
      </c>
      <c r="AV313" s="13" t="s">
        <v>82</v>
      </c>
      <c r="AW313" s="13" t="s">
        <v>35</v>
      </c>
      <c r="AX313" s="13" t="s">
        <v>74</v>
      </c>
      <c r="AY313" s="246" t="s">
        <v>125</v>
      </c>
    </row>
    <row r="314" s="14" customFormat="1">
      <c r="A314" s="14"/>
      <c r="B314" s="247"/>
      <c r="C314" s="248"/>
      <c r="D314" s="233" t="s">
        <v>136</v>
      </c>
      <c r="E314" s="249" t="s">
        <v>19</v>
      </c>
      <c r="F314" s="250" t="s">
        <v>477</v>
      </c>
      <c r="G314" s="248"/>
      <c r="H314" s="251">
        <v>2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7" t="s">
        <v>136</v>
      </c>
      <c r="AU314" s="257" t="s">
        <v>84</v>
      </c>
      <c r="AV314" s="14" t="s">
        <v>84</v>
      </c>
      <c r="AW314" s="14" t="s">
        <v>35</v>
      </c>
      <c r="AX314" s="14" t="s">
        <v>82</v>
      </c>
      <c r="AY314" s="257" t="s">
        <v>125</v>
      </c>
    </row>
    <row r="315" s="2" customFormat="1" ht="16.5" customHeight="1">
      <c r="A315" s="40"/>
      <c r="B315" s="41"/>
      <c r="C315" s="280" t="s">
        <v>478</v>
      </c>
      <c r="D315" s="280" t="s">
        <v>308</v>
      </c>
      <c r="E315" s="281" t="s">
        <v>479</v>
      </c>
      <c r="F315" s="282" t="s">
        <v>480</v>
      </c>
      <c r="G315" s="283" t="s">
        <v>362</v>
      </c>
      <c r="H315" s="284">
        <v>2</v>
      </c>
      <c r="I315" s="285"/>
      <c r="J315" s="286">
        <f>ROUND(I315*H315,2)</f>
        <v>0</v>
      </c>
      <c r="K315" s="282" t="s">
        <v>131</v>
      </c>
      <c r="L315" s="287"/>
      <c r="M315" s="288" t="s">
        <v>19</v>
      </c>
      <c r="N315" s="289" t="s">
        <v>45</v>
      </c>
      <c r="O315" s="86"/>
      <c r="P315" s="229">
        <f>O315*H315</f>
        <v>0</v>
      </c>
      <c r="Q315" s="229">
        <v>0.0014</v>
      </c>
      <c r="R315" s="229">
        <f>Q315*H315</f>
        <v>0.0028</v>
      </c>
      <c r="S315" s="229">
        <v>0</v>
      </c>
      <c r="T315" s="230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31" t="s">
        <v>177</v>
      </c>
      <c r="AT315" s="231" t="s">
        <v>308</v>
      </c>
      <c r="AU315" s="231" t="s">
        <v>84</v>
      </c>
      <c r="AY315" s="19" t="s">
        <v>125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9" t="s">
        <v>82</v>
      </c>
      <c r="BK315" s="232">
        <f>ROUND(I315*H315,2)</f>
        <v>0</v>
      </c>
      <c r="BL315" s="19" t="s">
        <v>132</v>
      </c>
      <c r="BM315" s="231" t="s">
        <v>481</v>
      </c>
    </row>
    <row r="316" s="2" customFormat="1" ht="21.75" customHeight="1">
      <c r="A316" s="40"/>
      <c r="B316" s="41"/>
      <c r="C316" s="220" t="s">
        <v>482</v>
      </c>
      <c r="D316" s="220" t="s">
        <v>127</v>
      </c>
      <c r="E316" s="221" t="s">
        <v>483</v>
      </c>
      <c r="F316" s="222" t="s">
        <v>484</v>
      </c>
      <c r="G316" s="223" t="s">
        <v>362</v>
      </c>
      <c r="H316" s="224">
        <v>8</v>
      </c>
      <c r="I316" s="225"/>
      <c r="J316" s="226">
        <f>ROUND(I316*H316,2)</f>
        <v>0</v>
      </c>
      <c r="K316" s="222" t="s">
        <v>131</v>
      </c>
      <c r="L316" s="46"/>
      <c r="M316" s="227" t="s">
        <v>19</v>
      </c>
      <c r="N316" s="228" t="s">
        <v>45</v>
      </c>
      <c r="O316" s="86"/>
      <c r="P316" s="229">
        <f>O316*H316</f>
        <v>0</v>
      </c>
      <c r="Q316" s="229">
        <v>1.0000000000000001E-05</v>
      </c>
      <c r="R316" s="229">
        <f>Q316*H316</f>
        <v>8.0000000000000007E-05</v>
      </c>
      <c r="S316" s="229">
        <v>0</v>
      </c>
      <c r="T316" s="230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31" t="s">
        <v>132</v>
      </c>
      <c r="AT316" s="231" t="s">
        <v>127</v>
      </c>
      <c r="AU316" s="231" t="s">
        <v>84</v>
      </c>
      <c r="AY316" s="19" t="s">
        <v>125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9" t="s">
        <v>82</v>
      </c>
      <c r="BK316" s="232">
        <f>ROUND(I316*H316,2)</f>
        <v>0</v>
      </c>
      <c r="BL316" s="19" t="s">
        <v>132</v>
      </c>
      <c r="BM316" s="231" t="s">
        <v>485</v>
      </c>
    </row>
    <row r="317" s="2" customFormat="1">
      <c r="A317" s="40"/>
      <c r="B317" s="41"/>
      <c r="C317" s="42"/>
      <c r="D317" s="233" t="s">
        <v>134</v>
      </c>
      <c r="E317" s="42"/>
      <c r="F317" s="234" t="s">
        <v>466</v>
      </c>
      <c r="G317" s="42"/>
      <c r="H317" s="42"/>
      <c r="I317" s="138"/>
      <c r="J317" s="42"/>
      <c r="K317" s="42"/>
      <c r="L317" s="46"/>
      <c r="M317" s="235"/>
      <c r="N317" s="236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134</v>
      </c>
      <c r="AU317" s="19" t="s">
        <v>84</v>
      </c>
    </row>
    <row r="318" s="13" customFormat="1">
      <c r="A318" s="13"/>
      <c r="B318" s="237"/>
      <c r="C318" s="238"/>
      <c r="D318" s="233" t="s">
        <v>136</v>
      </c>
      <c r="E318" s="239" t="s">
        <v>19</v>
      </c>
      <c r="F318" s="240" t="s">
        <v>486</v>
      </c>
      <c r="G318" s="238"/>
      <c r="H318" s="239" t="s">
        <v>19</v>
      </c>
      <c r="I318" s="241"/>
      <c r="J318" s="238"/>
      <c r="K318" s="238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136</v>
      </c>
      <c r="AU318" s="246" t="s">
        <v>84</v>
      </c>
      <c r="AV318" s="13" t="s">
        <v>82</v>
      </c>
      <c r="AW318" s="13" t="s">
        <v>35</v>
      </c>
      <c r="AX318" s="13" t="s">
        <v>74</v>
      </c>
      <c r="AY318" s="246" t="s">
        <v>125</v>
      </c>
    </row>
    <row r="319" s="14" customFormat="1">
      <c r="A319" s="14"/>
      <c r="B319" s="247"/>
      <c r="C319" s="248"/>
      <c r="D319" s="233" t="s">
        <v>136</v>
      </c>
      <c r="E319" s="249" t="s">
        <v>19</v>
      </c>
      <c r="F319" s="250" t="s">
        <v>177</v>
      </c>
      <c r="G319" s="248"/>
      <c r="H319" s="251">
        <v>8</v>
      </c>
      <c r="I319" s="252"/>
      <c r="J319" s="248"/>
      <c r="K319" s="248"/>
      <c r="L319" s="253"/>
      <c r="M319" s="254"/>
      <c r="N319" s="255"/>
      <c r="O319" s="255"/>
      <c r="P319" s="255"/>
      <c r="Q319" s="255"/>
      <c r="R319" s="255"/>
      <c r="S319" s="255"/>
      <c r="T319" s="25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7" t="s">
        <v>136</v>
      </c>
      <c r="AU319" s="257" t="s">
        <v>84</v>
      </c>
      <c r="AV319" s="14" t="s">
        <v>84</v>
      </c>
      <c r="AW319" s="14" t="s">
        <v>35</v>
      </c>
      <c r="AX319" s="14" t="s">
        <v>82</v>
      </c>
      <c r="AY319" s="257" t="s">
        <v>125</v>
      </c>
    </row>
    <row r="320" s="2" customFormat="1" ht="16.5" customHeight="1">
      <c r="A320" s="40"/>
      <c r="B320" s="41"/>
      <c r="C320" s="280" t="s">
        <v>487</v>
      </c>
      <c r="D320" s="280" t="s">
        <v>308</v>
      </c>
      <c r="E320" s="281" t="s">
        <v>488</v>
      </c>
      <c r="F320" s="282" t="s">
        <v>489</v>
      </c>
      <c r="G320" s="283" t="s">
        <v>362</v>
      </c>
      <c r="H320" s="284">
        <v>8</v>
      </c>
      <c r="I320" s="285"/>
      <c r="J320" s="286">
        <f>ROUND(I320*H320,2)</f>
        <v>0</v>
      </c>
      <c r="K320" s="282" t="s">
        <v>131</v>
      </c>
      <c r="L320" s="287"/>
      <c r="M320" s="288" t="s">
        <v>19</v>
      </c>
      <c r="N320" s="289" t="s">
        <v>45</v>
      </c>
      <c r="O320" s="86"/>
      <c r="P320" s="229">
        <f>O320*H320</f>
        <v>0</v>
      </c>
      <c r="Q320" s="229">
        <v>0.0022000000000000001</v>
      </c>
      <c r="R320" s="229">
        <f>Q320*H320</f>
        <v>0.017600000000000001</v>
      </c>
      <c r="S320" s="229">
        <v>0</v>
      </c>
      <c r="T320" s="230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31" t="s">
        <v>177</v>
      </c>
      <c r="AT320" s="231" t="s">
        <v>308</v>
      </c>
      <c r="AU320" s="231" t="s">
        <v>84</v>
      </c>
      <c r="AY320" s="19" t="s">
        <v>125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9" t="s">
        <v>82</v>
      </c>
      <c r="BK320" s="232">
        <f>ROUND(I320*H320,2)</f>
        <v>0</v>
      </c>
      <c r="BL320" s="19" t="s">
        <v>132</v>
      </c>
      <c r="BM320" s="231" t="s">
        <v>490</v>
      </c>
    </row>
    <row r="321" s="13" customFormat="1">
      <c r="A321" s="13"/>
      <c r="B321" s="237"/>
      <c r="C321" s="238"/>
      <c r="D321" s="233" t="s">
        <v>136</v>
      </c>
      <c r="E321" s="239" t="s">
        <v>19</v>
      </c>
      <c r="F321" s="240" t="s">
        <v>486</v>
      </c>
      <c r="G321" s="238"/>
      <c r="H321" s="239" t="s">
        <v>19</v>
      </c>
      <c r="I321" s="241"/>
      <c r="J321" s="238"/>
      <c r="K321" s="238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136</v>
      </c>
      <c r="AU321" s="246" t="s">
        <v>84</v>
      </c>
      <c r="AV321" s="13" t="s">
        <v>82</v>
      </c>
      <c r="AW321" s="13" t="s">
        <v>35</v>
      </c>
      <c r="AX321" s="13" t="s">
        <v>74</v>
      </c>
      <c r="AY321" s="246" t="s">
        <v>125</v>
      </c>
    </row>
    <row r="322" s="14" customFormat="1">
      <c r="A322" s="14"/>
      <c r="B322" s="247"/>
      <c r="C322" s="248"/>
      <c r="D322" s="233" t="s">
        <v>136</v>
      </c>
      <c r="E322" s="249" t="s">
        <v>19</v>
      </c>
      <c r="F322" s="250" t="s">
        <v>177</v>
      </c>
      <c r="G322" s="248"/>
      <c r="H322" s="251">
        <v>8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136</v>
      </c>
      <c r="AU322" s="257" t="s">
        <v>84</v>
      </c>
      <c r="AV322" s="14" t="s">
        <v>84</v>
      </c>
      <c r="AW322" s="14" t="s">
        <v>35</v>
      </c>
      <c r="AX322" s="14" t="s">
        <v>82</v>
      </c>
      <c r="AY322" s="257" t="s">
        <v>125</v>
      </c>
    </row>
    <row r="323" s="2" customFormat="1" ht="21.75" customHeight="1">
      <c r="A323" s="40"/>
      <c r="B323" s="41"/>
      <c r="C323" s="220" t="s">
        <v>491</v>
      </c>
      <c r="D323" s="220" t="s">
        <v>127</v>
      </c>
      <c r="E323" s="221" t="s">
        <v>492</v>
      </c>
      <c r="F323" s="222" t="s">
        <v>493</v>
      </c>
      <c r="G323" s="223" t="s">
        <v>362</v>
      </c>
      <c r="H323" s="224">
        <v>18</v>
      </c>
      <c r="I323" s="225"/>
      <c r="J323" s="226">
        <f>ROUND(I323*H323,2)</f>
        <v>0</v>
      </c>
      <c r="K323" s="222" t="s">
        <v>131</v>
      </c>
      <c r="L323" s="46"/>
      <c r="M323" s="227" t="s">
        <v>19</v>
      </c>
      <c r="N323" s="228" t="s">
        <v>45</v>
      </c>
      <c r="O323" s="86"/>
      <c r="P323" s="229">
        <f>O323*H323</f>
        <v>0</v>
      </c>
      <c r="Q323" s="229">
        <v>2.0000000000000002E-05</v>
      </c>
      <c r="R323" s="229">
        <f>Q323*H323</f>
        <v>0.00036000000000000002</v>
      </c>
      <c r="S323" s="229">
        <v>0</v>
      </c>
      <c r="T323" s="230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31" t="s">
        <v>132</v>
      </c>
      <c r="AT323" s="231" t="s">
        <v>127</v>
      </c>
      <c r="AU323" s="231" t="s">
        <v>84</v>
      </c>
      <c r="AY323" s="19" t="s">
        <v>125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9" t="s">
        <v>82</v>
      </c>
      <c r="BK323" s="232">
        <f>ROUND(I323*H323,2)</f>
        <v>0</v>
      </c>
      <c r="BL323" s="19" t="s">
        <v>132</v>
      </c>
      <c r="BM323" s="231" t="s">
        <v>494</v>
      </c>
    </row>
    <row r="324" s="2" customFormat="1">
      <c r="A324" s="40"/>
      <c r="B324" s="41"/>
      <c r="C324" s="42"/>
      <c r="D324" s="233" t="s">
        <v>134</v>
      </c>
      <c r="E324" s="42"/>
      <c r="F324" s="234" t="s">
        <v>466</v>
      </c>
      <c r="G324" s="42"/>
      <c r="H324" s="42"/>
      <c r="I324" s="138"/>
      <c r="J324" s="42"/>
      <c r="K324" s="42"/>
      <c r="L324" s="46"/>
      <c r="M324" s="235"/>
      <c r="N324" s="236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134</v>
      </c>
      <c r="AU324" s="19" t="s">
        <v>84</v>
      </c>
    </row>
    <row r="325" s="13" customFormat="1">
      <c r="A325" s="13"/>
      <c r="B325" s="237"/>
      <c r="C325" s="238"/>
      <c r="D325" s="233" t="s">
        <v>136</v>
      </c>
      <c r="E325" s="239" t="s">
        <v>19</v>
      </c>
      <c r="F325" s="240" t="s">
        <v>495</v>
      </c>
      <c r="G325" s="238"/>
      <c r="H325" s="239" t="s">
        <v>19</v>
      </c>
      <c r="I325" s="241"/>
      <c r="J325" s="238"/>
      <c r="K325" s="238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136</v>
      </c>
      <c r="AU325" s="246" t="s">
        <v>84</v>
      </c>
      <c r="AV325" s="13" t="s">
        <v>82</v>
      </c>
      <c r="AW325" s="13" t="s">
        <v>35</v>
      </c>
      <c r="AX325" s="13" t="s">
        <v>74</v>
      </c>
      <c r="AY325" s="246" t="s">
        <v>125</v>
      </c>
    </row>
    <row r="326" s="14" customFormat="1">
      <c r="A326" s="14"/>
      <c r="B326" s="247"/>
      <c r="C326" s="248"/>
      <c r="D326" s="233" t="s">
        <v>136</v>
      </c>
      <c r="E326" s="249" t="s">
        <v>19</v>
      </c>
      <c r="F326" s="250" t="s">
        <v>496</v>
      </c>
      <c r="G326" s="248"/>
      <c r="H326" s="251">
        <v>16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136</v>
      </c>
      <c r="AU326" s="257" t="s">
        <v>84</v>
      </c>
      <c r="AV326" s="14" t="s">
        <v>84</v>
      </c>
      <c r="AW326" s="14" t="s">
        <v>35</v>
      </c>
      <c r="AX326" s="14" t="s">
        <v>74</v>
      </c>
      <c r="AY326" s="257" t="s">
        <v>125</v>
      </c>
    </row>
    <row r="327" s="14" customFormat="1">
      <c r="A327" s="14"/>
      <c r="B327" s="247"/>
      <c r="C327" s="248"/>
      <c r="D327" s="233" t="s">
        <v>136</v>
      </c>
      <c r="E327" s="249" t="s">
        <v>19</v>
      </c>
      <c r="F327" s="250" t="s">
        <v>497</v>
      </c>
      <c r="G327" s="248"/>
      <c r="H327" s="251">
        <v>2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7" t="s">
        <v>136</v>
      </c>
      <c r="AU327" s="257" t="s">
        <v>84</v>
      </c>
      <c r="AV327" s="14" t="s">
        <v>84</v>
      </c>
      <c r="AW327" s="14" t="s">
        <v>35</v>
      </c>
      <c r="AX327" s="14" t="s">
        <v>74</v>
      </c>
      <c r="AY327" s="257" t="s">
        <v>125</v>
      </c>
    </row>
    <row r="328" s="15" customFormat="1">
      <c r="A328" s="15"/>
      <c r="B328" s="258"/>
      <c r="C328" s="259"/>
      <c r="D328" s="233" t="s">
        <v>136</v>
      </c>
      <c r="E328" s="260" t="s">
        <v>19</v>
      </c>
      <c r="F328" s="261" t="s">
        <v>171</v>
      </c>
      <c r="G328" s="259"/>
      <c r="H328" s="262">
        <v>18</v>
      </c>
      <c r="I328" s="263"/>
      <c r="J328" s="259"/>
      <c r="K328" s="259"/>
      <c r="L328" s="264"/>
      <c r="M328" s="265"/>
      <c r="N328" s="266"/>
      <c r="O328" s="266"/>
      <c r="P328" s="266"/>
      <c r="Q328" s="266"/>
      <c r="R328" s="266"/>
      <c r="S328" s="266"/>
      <c r="T328" s="26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8" t="s">
        <v>136</v>
      </c>
      <c r="AU328" s="268" t="s">
        <v>84</v>
      </c>
      <c r="AV328" s="15" t="s">
        <v>132</v>
      </c>
      <c r="AW328" s="15" t="s">
        <v>35</v>
      </c>
      <c r="AX328" s="15" t="s">
        <v>82</v>
      </c>
      <c r="AY328" s="268" t="s">
        <v>125</v>
      </c>
    </row>
    <row r="329" s="2" customFormat="1" ht="16.5" customHeight="1">
      <c r="A329" s="40"/>
      <c r="B329" s="41"/>
      <c r="C329" s="280" t="s">
        <v>498</v>
      </c>
      <c r="D329" s="280" t="s">
        <v>308</v>
      </c>
      <c r="E329" s="281" t="s">
        <v>499</v>
      </c>
      <c r="F329" s="282" t="s">
        <v>500</v>
      </c>
      <c r="G329" s="283" t="s">
        <v>362</v>
      </c>
      <c r="H329" s="284">
        <v>16</v>
      </c>
      <c r="I329" s="285"/>
      <c r="J329" s="286">
        <f>ROUND(I329*H329,2)</f>
        <v>0</v>
      </c>
      <c r="K329" s="282" t="s">
        <v>131</v>
      </c>
      <c r="L329" s="287"/>
      <c r="M329" s="288" t="s">
        <v>19</v>
      </c>
      <c r="N329" s="289" t="s">
        <v>45</v>
      </c>
      <c r="O329" s="86"/>
      <c r="P329" s="229">
        <f>O329*H329</f>
        <v>0</v>
      </c>
      <c r="Q329" s="229">
        <v>0.0041999999999999997</v>
      </c>
      <c r="R329" s="229">
        <f>Q329*H329</f>
        <v>0.067199999999999996</v>
      </c>
      <c r="S329" s="229">
        <v>0</v>
      </c>
      <c r="T329" s="230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31" t="s">
        <v>177</v>
      </c>
      <c r="AT329" s="231" t="s">
        <v>308</v>
      </c>
      <c r="AU329" s="231" t="s">
        <v>84</v>
      </c>
      <c r="AY329" s="19" t="s">
        <v>125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9" t="s">
        <v>82</v>
      </c>
      <c r="BK329" s="232">
        <f>ROUND(I329*H329,2)</f>
        <v>0</v>
      </c>
      <c r="BL329" s="19" t="s">
        <v>132</v>
      </c>
      <c r="BM329" s="231" t="s">
        <v>501</v>
      </c>
    </row>
    <row r="330" s="13" customFormat="1">
      <c r="A330" s="13"/>
      <c r="B330" s="237"/>
      <c r="C330" s="238"/>
      <c r="D330" s="233" t="s">
        <v>136</v>
      </c>
      <c r="E330" s="239" t="s">
        <v>19</v>
      </c>
      <c r="F330" s="240" t="s">
        <v>495</v>
      </c>
      <c r="G330" s="238"/>
      <c r="H330" s="239" t="s">
        <v>19</v>
      </c>
      <c r="I330" s="241"/>
      <c r="J330" s="238"/>
      <c r="K330" s="238"/>
      <c r="L330" s="242"/>
      <c r="M330" s="243"/>
      <c r="N330" s="244"/>
      <c r="O330" s="244"/>
      <c r="P330" s="244"/>
      <c r="Q330" s="244"/>
      <c r="R330" s="244"/>
      <c r="S330" s="244"/>
      <c r="T330" s="24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6" t="s">
        <v>136</v>
      </c>
      <c r="AU330" s="246" t="s">
        <v>84</v>
      </c>
      <c r="AV330" s="13" t="s">
        <v>82</v>
      </c>
      <c r="AW330" s="13" t="s">
        <v>35</v>
      </c>
      <c r="AX330" s="13" t="s">
        <v>74</v>
      </c>
      <c r="AY330" s="246" t="s">
        <v>125</v>
      </c>
    </row>
    <row r="331" s="14" customFormat="1">
      <c r="A331" s="14"/>
      <c r="B331" s="247"/>
      <c r="C331" s="248"/>
      <c r="D331" s="233" t="s">
        <v>136</v>
      </c>
      <c r="E331" s="249" t="s">
        <v>19</v>
      </c>
      <c r="F331" s="250" t="s">
        <v>496</v>
      </c>
      <c r="G331" s="248"/>
      <c r="H331" s="251">
        <v>16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136</v>
      </c>
      <c r="AU331" s="257" t="s">
        <v>84</v>
      </c>
      <c r="AV331" s="14" t="s">
        <v>84</v>
      </c>
      <c r="AW331" s="14" t="s">
        <v>35</v>
      </c>
      <c r="AX331" s="14" t="s">
        <v>82</v>
      </c>
      <c r="AY331" s="257" t="s">
        <v>125</v>
      </c>
    </row>
    <row r="332" s="2" customFormat="1" ht="16.5" customHeight="1">
      <c r="A332" s="40"/>
      <c r="B332" s="41"/>
      <c r="C332" s="280" t="s">
        <v>502</v>
      </c>
      <c r="D332" s="280" t="s">
        <v>308</v>
      </c>
      <c r="E332" s="281" t="s">
        <v>503</v>
      </c>
      <c r="F332" s="282" t="s">
        <v>504</v>
      </c>
      <c r="G332" s="283" t="s">
        <v>362</v>
      </c>
      <c r="H332" s="284">
        <v>2</v>
      </c>
      <c r="I332" s="285"/>
      <c r="J332" s="286">
        <f>ROUND(I332*H332,2)</f>
        <v>0</v>
      </c>
      <c r="K332" s="282" t="s">
        <v>131</v>
      </c>
      <c r="L332" s="287"/>
      <c r="M332" s="288" t="s">
        <v>19</v>
      </c>
      <c r="N332" s="289" t="s">
        <v>45</v>
      </c>
      <c r="O332" s="86"/>
      <c r="P332" s="229">
        <f>O332*H332</f>
        <v>0</v>
      </c>
      <c r="Q332" s="229">
        <v>0.0051000000000000004</v>
      </c>
      <c r="R332" s="229">
        <f>Q332*H332</f>
        <v>0.010200000000000001</v>
      </c>
      <c r="S332" s="229">
        <v>0</v>
      </c>
      <c r="T332" s="23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31" t="s">
        <v>177</v>
      </c>
      <c r="AT332" s="231" t="s">
        <v>308</v>
      </c>
      <c r="AU332" s="231" t="s">
        <v>84</v>
      </c>
      <c r="AY332" s="19" t="s">
        <v>125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9" t="s">
        <v>82</v>
      </c>
      <c r="BK332" s="232">
        <f>ROUND(I332*H332,2)</f>
        <v>0</v>
      </c>
      <c r="BL332" s="19" t="s">
        <v>132</v>
      </c>
      <c r="BM332" s="231" t="s">
        <v>505</v>
      </c>
    </row>
    <row r="333" s="13" customFormat="1">
      <c r="A333" s="13"/>
      <c r="B333" s="237"/>
      <c r="C333" s="238"/>
      <c r="D333" s="233" t="s">
        <v>136</v>
      </c>
      <c r="E333" s="239" t="s">
        <v>19</v>
      </c>
      <c r="F333" s="240" t="s">
        <v>495</v>
      </c>
      <c r="G333" s="238"/>
      <c r="H333" s="239" t="s">
        <v>19</v>
      </c>
      <c r="I333" s="241"/>
      <c r="J333" s="238"/>
      <c r="K333" s="238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136</v>
      </c>
      <c r="AU333" s="246" t="s">
        <v>84</v>
      </c>
      <c r="AV333" s="13" t="s">
        <v>82</v>
      </c>
      <c r="AW333" s="13" t="s">
        <v>35</v>
      </c>
      <c r="AX333" s="13" t="s">
        <v>74</v>
      </c>
      <c r="AY333" s="246" t="s">
        <v>125</v>
      </c>
    </row>
    <row r="334" s="14" customFormat="1">
      <c r="A334" s="14"/>
      <c r="B334" s="247"/>
      <c r="C334" s="248"/>
      <c r="D334" s="233" t="s">
        <v>136</v>
      </c>
      <c r="E334" s="249" t="s">
        <v>19</v>
      </c>
      <c r="F334" s="250" t="s">
        <v>497</v>
      </c>
      <c r="G334" s="248"/>
      <c r="H334" s="251">
        <v>2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136</v>
      </c>
      <c r="AU334" s="257" t="s">
        <v>84</v>
      </c>
      <c r="AV334" s="14" t="s">
        <v>84</v>
      </c>
      <c r="AW334" s="14" t="s">
        <v>35</v>
      </c>
      <c r="AX334" s="14" t="s">
        <v>82</v>
      </c>
      <c r="AY334" s="257" t="s">
        <v>125</v>
      </c>
    </row>
    <row r="335" s="2" customFormat="1" ht="16.5" customHeight="1">
      <c r="A335" s="40"/>
      <c r="B335" s="41"/>
      <c r="C335" s="220" t="s">
        <v>506</v>
      </c>
      <c r="D335" s="220" t="s">
        <v>127</v>
      </c>
      <c r="E335" s="221" t="s">
        <v>507</v>
      </c>
      <c r="F335" s="222" t="s">
        <v>508</v>
      </c>
      <c r="G335" s="223" t="s">
        <v>509</v>
      </c>
      <c r="H335" s="224">
        <v>8</v>
      </c>
      <c r="I335" s="225"/>
      <c r="J335" s="226">
        <f>ROUND(I335*H335,2)</f>
        <v>0</v>
      </c>
      <c r="K335" s="222" t="s">
        <v>131</v>
      </c>
      <c r="L335" s="46"/>
      <c r="M335" s="227" t="s">
        <v>19</v>
      </c>
      <c r="N335" s="228" t="s">
        <v>45</v>
      </c>
      <c r="O335" s="86"/>
      <c r="P335" s="229">
        <f>O335*H335</f>
        <v>0</v>
      </c>
      <c r="Q335" s="229">
        <v>0.00031</v>
      </c>
      <c r="R335" s="229">
        <f>Q335*H335</f>
        <v>0.00248</v>
      </c>
      <c r="S335" s="229">
        <v>0</v>
      </c>
      <c r="T335" s="230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31" t="s">
        <v>132</v>
      </c>
      <c r="AT335" s="231" t="s">
        <v>127</v>
      </c>
      <c r="AU335" s="231" t="s">
        <v>84</v>
      </c>
      <c r="AY335" s="19" t="s">
        <v>125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9" t="s">
        <v>82</v>
      </c>
      <c r="BK335" s="232">
        <f>ROUND(I335*H335,2)</f>
        <v>0</v>
      </c>
      <c r="BL335" s="19" t="s">
        <v>132</v>
      </c>
      <c r="BM335" s="231" t="s">
        <v>510</v>
      </c>
    </row>
    <row r="336" s="2" customFormat="1">
      <c r="A336" s="40"/>
      <c r="B336" s="41"/>
      <c r="C336" s="42"/>
      <c r="D336" s="233" t="s">
        <v>134</v>
      </c>
      <c r="E336" s="42"/>
      <c r="F336" s="234" t="s">
        <v>511</v>
      </c>
      <c r="G336" s="42"/>
      <c r="H336" s="42"/>
      <c r="I336" s="138"/>
      <c r="J336" s="42"/>
      <c r="K336" s="42"/>
      <c r="L336" s="46"/>
      <c r="M336" s="235"/>
      <c r="N336" s="236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134</v>
      </c>
      <c r="AU336" s="19" t="s">
        <v>84</v>
      </c>
    </row>
    <row r="337" s="2" customFormat="1" ht="16.5" customHeight="1">
      <c r="A337" s="40"/>
      <c r="B337" s="41"/>
      <c r="C337" s="220" t="s">
        <v>512</v>
      </c>
      <c r="D337" s="220" t="s">
        <v>127</v>
      </c>
      <c r="E337" s="221" t="s">
        <v>513</v>
      </c>
      <c r="F337" s="222" t="s">
        <v>514</v>
      </c>
      <c r="G337" s="223" t="s">
        <v>362</v>
      </c>
      <c r="H337" s="224">
        <v>12</v>
      </c>
      <c r="I337" s="225"/>
      <c r="J337" s="226">
        <f>ROUND(I337*H337,2)</f>
        <v>0</v>
      </c>
      <c r="K337" s="222" t="s">
        <v>131</v>
      </c>
      <c r="L337" s="46"/>
      <c r="M337" s="227" t="s">
        <v>19</v>
      </c>
      <c r="N337" s="228" t="s">
        <v>45</v>
      </c>
      <c r="O337" s="86"/>
      <c r="P337" s="229">
        <f>O337*H337</f>
        <v>0</v>
      </c>
      <c r="Q337" s="229">
        <v>0.010189999999999999</v>
      </c>
      <c r="R337" s="229">
        <f>Q337*H337</f>
        <v>0.12228</v>
      </c>
      <c r="S337" s="229">
        <v>0</v>
      </c>
      <c r="T337" s="23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31" t="s">
        <v>132</v>
      </c>
      <c r="AT337" s="231" t="s">
        <v>127</v>
      </c>
      <c r="AU337" s="231" t="s">
        <v>84</v>
      </c>
      <c r="AY337" s="19" t="s">
        <v>125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9" t="s">
        <v>82</v>
      </c>
      <c r="BK337" s="232">
        <f>ROUND(I337*H337,2)</f>
        <v>0</v>
      </c>
      <c r="BL337" s="19" t="s">
        <v>132</v>
      </c>
      <c r="BM337" s="231" t="s">
        <v>515</v>
      </c>
    </row>
    <row r="338" s="2" customFormat="1">
      <c r="A338" s="40"/>
      <c r="B338" s="41"/>
      <c r="C338" s="42"/>
      <c r="D338" s="233" t="s">
        <v>134</v>
      </c>
      <c r="E338" s="42"/>
      <c r="F338" s="234" t="s">
        <v>516</v>
      </c>
      <c r="G338" s="42"/>
      <c r="H338" s="42"/>
      <c r="I338" s="138"/>
      <c r="J338" s="42"/>
      <c r="K338" s="42"/>
      <c r="L338" s="46"/>
      <c r="M338" s="235"/>
      <c r="N338" s="23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134</v>
      </c>
      <c r="AU338" s="19" t="s">
        <v>84</v>
      </c>
    </row>
    <row r="339" s="13" customFormat="1">
      <c r="A339" s="13"/>
      <c r="B339" s="237"/>
      <c r="C339" s="238"/>
      <c r="D339" s="233" t="s">
        <v>136</v>
      </c>
      <c r="E339" s="239" t="s">
        <v>19</v>
      </c>
      <c r="F339" s="240" t="s">
        <v>365</v>
      </c>
      <c r="G339" s="238"/>
      <c r="H339" s="239" t="s">
        <v>19</v>
      </c>
      <c r="I339" s="241"/>
      <c r="J339" s="238"/>
      <c r="K339" s="238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136</v>
      </c>
      <c r="AU339" s="246" t="s">
        <v>84</v>
      </c>
      <c r="AV339" s="13" t="s">
        <v>82</v>
      </c>
      <c r="AW339" s="13" t="s">
        <v>35</v>
      </c>
      <c r="AX339" s="13" t="s">
        <v>74</v>
      </c>
      <c r="AY339" s="246" t="s">
        <v>125</v>
      </c>
    </row>
    <row r="340" s="14" customFormat="1">
      <c r="A340" s="14"/>
      <c r="B340" s="247"/>
      <c r="C340" s="248"/>
      <c r="D340" s="233" t="s">
        <v>136</v>
      </c>
      <c r="E340" s="249" t="s">
        <v>19</v>
      </c>
      <c r="F340" s="250" t="s">
        <v>517</v>
      </c>
      <c r="G340" s="248"/>
      <c r="H340" s="251">
        <v>4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136</v>
      </c>
      <c r="AU340" s="257" t="s">
        <v>84</v>
      </c>
      <c r="AV340" s="14" t="s">
        <v>84</v>
      </c>
      <c r="AW340" s="14" t="s">
        <v>35</v>
      </c>
      <c r="AX340" s="14" t="s">
        <v>74</v>
      </c>
      <c r="AY340" s="257" t="s">
        <v>125</v>
      </c>
    </row>
    <row r="341" s="14" customFormat="1">
      <c r="A341" s="14"/>
      <c r="B341" s="247"/>
      <c r="C341" s="248"/>
      <c r="D341" s="233" t="s">
        <v>136</v>
      </c>
      <c r="E341" s="249" t="s">
        <v>19</v>
      </c>
      <c r="F341" s="250" t="s">
        <v>518</v>
      </c>
      <c r="G341" s="248"/>
      <c r="H341" s="251">
        <v>5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136</v>
      </c>
      <c r="AU341" s="257" t="s">
        <v>84</v>
      </c>
      <c r="AV341" s="14" t="s">
        <v>84</v>
      </c>
      <c r="AW341" s="14" t="s">
        <v>35</v>
      </c>
      <c r="AX341" s="14" t="s">
        <v>74</v>
      </c>
      <c r="AY341" s="257" t="s">
        <v>125</v>
      </c>
    </row>
    <row r="342" s="14" customFormat="1">
      <c r="A342" s="14"/>
      <c r="B342" s="247"/>
      <c r="C342" s="248"/>
      <c r="D342" s="233" t="s">
        <v>136</v>
      </c>
      <c r="E342" s="249" t="s">
        <v>19</v>
      </c>
      <c r="F342" s="250" t="s">
        <v>519</v>
      </c>
      <c r="G342" s="248"/>
      <c r="H342" s="251">
        <v>3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7" t="s">
        <v>136</v>
      </c>
      <c r="AU342" s="257" t="s">
        <v>84</v>
      </c>
      <c r="AV342" s="14" t="s">
        <v>84</v>
      </c>
      <c r="AW342" s="14" t="s">
        <v>35</v>
      </c>
      <c r="AX342" s="14" t="s">
        <v>74</v>
      </c>
      <c r="AY342" s="257" t="s">
        <v>125</v>
      </c>
    </row>
    <row r="343" s="15" customFormat="1">
      <c r="A343" s="15"/>
      <c r="B343" s="258"/>
      <c r="C343" s="259"/>
      <c r="D343" s="233" t="s">
        <v>136</v>
      </c>
      <c r="E343" s="260" t="s">
        <v>19</v>
      </c>
      <c r="F343" s="261" t="s">
        <v>171</v>
      </c>
      <c r="G343" s="259"/>
      <c r="H343" s="262">
        <v>12</v>
      </c>
      <c r="I343" s="263"/>
      <c r="J343" s="259"/>
      <c r="K343" s="259"/>
      <c r="L343" s="264"/>
      <c r="M343" s="265"/>
      <c r="N343" s="266"/>
      <c r="O343" s="266"/>
      <c r="P343" s="266"/>
      <c r="Q343" s="266"/>
      <c r="R343" s="266"/>
      <c r="S343" s="266"/>
      <c r="T343" s="26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8" t="s">
        <v>136</v>
      </c>
      <c r="AU343" s="268" t="s">
        <v>84</v>
      </c>
      <c r="AV343" s="15" t="s">
        <v>132</v>
      </c>
      <c r="AW343" s="15" t="s">
        <v>35</v>
      </c>
      <c r="AX343" s="15" t="s">
        <v>82</v>
      </c>
      <c r="AY343" s="268" t="s">
        <v>125</v>
      </c>
    </row>
    <row r="344" s="2" customFormat="1" ht="16.5" customHeight="1">
      <c r="A344" s="40"/>
      <c r="B344" s="41"/>
      <c r="C344" s="280" t="s">
        <v>520</v>
      </c>
      <c r="D344" s="280" t="s">
        <v>308</v>
      </c>
      <c r="E344" s="281" t="s">
        <v>521</v>
      </c>
      <c r="F344" s="282" t="s">
        <v>522</v>
      </c>
      <c r="G344" s="283" t="s">
        <v>362</v>
      </c>
      <c r="H344" s="284">
        <v>4</v>
      </c>
      <c r="I344" s="285"/>
      <c r="J344" s="286">
        <f>ROUND(I344*H344,2)</f>
        <v>0</v>
      </c>
      <c r="K344" s="282" t="s">
        <v>131</v>
      </c>
      <c r="L344" s="287"/>
      <c r="M344" s="288" t="s">
        <v>19</v>
      </c>
      <c r="N344" s="289" t="s">
        <v>45</v>
      </c>
      <c r="O344" s="86"/>
      <c r="P344" s="229">
        <f>O344*H344</f>
        <v>0</v>
      </c>
      <c r="Q344" s="229">
        <v>0.254</v>
      </c>
      <c r="R344" s="229">
        <f>Q344*H344</f>
        <v>1.016</v>
      </c>
      <c r="S344" s="229">
        <v>0</v>
      </c>
      <c r="T344" s="230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31" t="s">
        <v>177</v>
      </c>
      <c r="AT344" s="231" t="s">
        <v>308</v>
      </c>
      <c r="AU344" s="231" t="s">
        <v>84</v>
      </c>
      <c r="AY344" s="19" t="s">
        <v>125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9" t="s">
        <v>82</v>
      </c>
      <c r="BK344" s="232">
        <f>ROUND(I344*H344,2)</f>
        <v>0</v>
      </c>
      <c r="BL344" s="19" t="s">
        <v>132</v>
      </c>
      <c r="BM344" s="231" t="s">
        <v>523</v>
      </c>
    </row>
    <row r="345" s="13" customFormat="1">
      <c r="A345" s="13"/>
      <c r="B345" s="237"/>
      <c r="C345" s="238"/>
      <c r="D345" s="233" t="s">
        <v>136</v>
      </c>
      <c r="E345" s="239" t="s">
        <v>19</v>
      </c>
      <c r="F345" s="240" t="s">
        <v>365</v>
      </c>
      <c r="G345" s="238"/>
      <c r="H345" s="239" t="s">
        <v>19</v>
      </c>
      <c r="I345" s="241"/>
      <c r="J345" s="238"/>
      <c r="K345" s="238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136</v>
      </c>
      <c r="AU345" s="246" t="s">
        <v>84</v>
      </c>
      <c r="AV345" s="13" t="s">
        <v>82</v>
      </c>
      <c r="AW345" s="13" t="s">
        <v>35</v>
      </c>
      <c r="AX345" s="13" t="s">
        <v>74</v>
      </c>
      <c r="AY345" s="246" t="s">
        <v>125</v>
      </c>
    </row>
    <row r="346" s="14" customFormat="1">
      <c r="A346" s="14"/>
      <c r="B346" s="247"/>
      <c r="C346" s="248"/>
      <c r="D346" s="233" t="s">
        <v>136</v>
      </c>
      <c r="E346" s="249" t="s">
        <v>19</v>
      </c>
      <c r="F346" s="250" t="s">
        <v>132</v>
      </c>
      <c r="G346" s="248"/>
      <c r="H346" s="251">
        <v>4</v>
      </c>
      <c r="I346" s="252"/>
      <c r="J346" s="248"/>
      <c r="K346" s="248"/>
      <c r="L346" s="253"/>
      <c r="M346" s="254"/>
      <c r="N346" s="255"/>
      <c r="O346" s="255"/>
      <c r="P346" s="255"/>
      <c r="Q346" s="255"/>
      <c r="R346" s="255"/>
      <c r="S346" s="255"/>
      <c r="T346" s="25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7" t="s">
        <v>136</v>
      </c>
      <c r="AU346" s="257" t="s">
        <v>84</v>
      </c>
      <c r="AV346" s="14" t="s">
        <v>84</v>
      </c>
      <c r="AW346" s="14" t="s">
        <v>35</v>
      </c>
      <c r="AX346" s="14" t="s">
        <v>82</v>
      </c>
      <c r="AY346" s="257" t="s">
        <v>125</v>
      </c>
    </row>
    <row r="347" s="2" customFormat="1" ht="16.5" customHeight="1">
      <c r="A347" s="40"/>
      <c r="B347" s="41"/>
      <c r="C347" s="280" t="s">
        <v>524</v>
      </c>
      <c r="D347" s="280" t="s">
        <v>308</v>
      </c>
      <c r="E347" s="281" t="s">
        <v>525</v>
      </c>
      <c r="F347" s="282" t="s">
        <v>526</v>
      </c>
      <c r="G347" s="283" t="s">
        <v>362</v>
      </c>
      <c r="H347" s="284">
        <v>5</v>
      </c>
      <c r="I347" s="285"/>
      <c r="J347" s="286">
        <f>ROUND(I347*H347,2)</f>
        <v>0</v>
      </c>
      <c r="K347" s="282" t="s">
        <v>131</v>
      </c>
      <c r="L347" s="287"/>
      <c r="M347" s="288" t="s">
        <v>19</v>
      </c>
      <c r="N347" s="289" t="s">
        <v>45</v>
      </c>
      <c r="O347" s="86"/>
      <c r="P347" s="229">
        <f>O347*H347</f>
        <v>0</v>
      </c>
      <c r="Q347" s="229">
        <v>0.50600000000000001</v>
      </c>
      <c r="R347" s="229">
        <f>Q347*H347</f>
        <v>2.5300000000000002</v>
      </c>
      <c r="S347" s="229">
        <v>0</v>
      </c>
      <c r="T347" s="230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31" t="s">
        <v>177</v>
      </c>
      <c r="AT347" s="231" t="s">
        <v>308</v>
      </c>
      <c r="AU347" s="231" t="s">
        <v>84</v>
      </c>
      <c r="AY347" s="19" t="s">
        <v>125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9" t="s">
        <v>82</v>
      </c>
      <c r="BK347" s="232">
        <f>ROUND(I347*H347,2)</f>
        <v>0</v>
      </c>
      <c r="BL347" s="19" t="s">
        <v>132</v>
      </c>
      <c r="BM347" s="231" t="s">
        <v>527</v>
      </c>
    </row>
    <row r="348" s="13" customFormat="1">
      <c r="A348" s="13"/>
      <c r="B348" s="237"/>
      <c r="C348" s="238"/>
      <c r="D348" s="233" t="s">
        <v>136</v>
      </c>
      <c r="E348" s="239" t="s">
        <v>19</v>
      </c>
      <c r="F348" s="240" t="s">
        <v>365</v>
      </c>
      <c r="G348" s="238"/>
      <c r="H348" s="239" t="s">
        <v>19</v>
      </c>
      <c r="I348" s="241"/>
      <c r="J348" s="238"/>
      <c r="K348" s="238"/>
      <c r="L348" s="242"/>
      <c r="M348" s="243"/>
      <c r="N348" s="244"/>
      <c r="O348" s="244"/>
      <c r="P348" s="244"/>
      <c r="Q348" s="244"/>
      <c r="R348" s="244"/>
      <c r="S348" s="244"/>
      <c r="T348" s="24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6" t="s">
        <v>136</v>
      </c>
      <c r="AU348" s="246" t="s">
        <v>84</v>
      </c>
      <c r="AV348" s="13" t="s">
        <v>82</v>
      </c>
      <c r="AW348" s="13" t="s">
        <v>35</v>
      </c>
      <c r="AX348" s="13" t="s">
        <v>74</v>
      </c>
      <c r="AY348" s="246" t="s">
        <v>125</v>
      </c>
    </row>
    <row r="349" s="14" customFormat="1">
      <c r="A349" s="14"/>
      <c r="B349" s="247"/>
      <c r="C349" s="248"/>
      <c r="D349" s="233" t="s">
        <v>136</v>
      </c>
      <c r="E349" s="249" t="s">
        <v>19</v>
      </c>
      <c r="F349" s="250" t="s">
        <v>156</v>
      </c>
      <c r="G349" s="248"/>
      <c r="H349" s="251">
        <v>5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136</v>
      </c>
      <c r="AU349" s="257" t="s">
        <v>84</v>
      </c>
      <c r="AV349" s="14" t="s">
        <v>84</v>
      </c>
      <c r="AW349" s="14" t="s">
        <v>35</v>
      </c>
      <c r="AX349" s="14" t="s">
        <v>82</v>
      </c>
      <c r="AY349" s="257" t="s">
        <v>125</v>
      </c>
    </row>
    <row r="350" s="2" customFormat="1" ht="16.5" customHeight="1">
      <c r="A350" s="40"/>
      <c r="B350" s="41"/>
      <c r="C350" s="280" t="s">
        <v>528</v>
      </c>
      <c r="D350" s="280" t="s">
        <v>308</v>
      </c>
      <c r="E350" s="281" t="s">
        <v>529</v>
      </c>
      <c r="F350" s="282" t="s">
        <v>530</v>
      </c>
      <c r="G350" s="283" t="s">
        <v>362</v>
      </c>
      <c r="H350" s="284">
        <v>3</v>
      </c>
      <c r="I350" s="285"/>
      <c r="J350" s="286">
        <f>ROUND(I350*H350,2)</f>
        <v>0</v>
      </c>
      <c r="K350" s="282" t="s">
        <v>131</v>
      </c>
      <c r="L350" s="287"/>
      <c r="M350" s="288" t="s">
        <v>19</v>
      </c>
      <c r="N350" s="289" t="s">
        <v>45</v>
      </c>
      <c r="O350" s="86"/>
      <c r="P350" s="229">
        <f>O350*H350</f>
        <v>0</v>
      </c>
      <c r="Q350" s="229">
        <v>1.0129999999999999</v>
      </c>
      <c r="R350" s="229">
        <f>Q350*H350</f>
        <v>3.0389999999999997</v>
      </c>
      <c r="S350" s="229">
        <v>0</v>
      </c>
      <c r="T350" s="230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31" t="s">
        <v>177</v>
      </c>
      <c r="AT350" s="231" t="s">
        <v>308</v>
      </c>
      <c r="AU350" s="231" t="s">
        <v>84</v>
      </c>
      <c r="AY350" s="19" t="s">
        <v>125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9" t="s">
        <v>82</v>
      </c>
      <c r="BK350" s="232">
        <f>ROUND(I350*H350,2)</f>
        <v>0</v>
      </c>
      <c r="BL350" s="19" t="s">
        <v>132</v>
      </c>
      <c r="BM350" s="231" t="s">
        <v>531</v>
      </c>
    </row>
    <row r="351" s="13" customFormat="1">
      <c r="A351" s="13"/>
      <c r="B351" s="237"/>
      <c r="C351" s="238"/>
      <c r="D351" s="233" t="s">
        <v>136</v>
      </c>
      <c r="E351" s="239" t="s">
        <v>19</v>
      </c>
      <c r="F351" s="240" t="s">
        <v>365</v>
      </c>
      <c r="G351" s="238"/>
      <c r="H351" s="239" t="s">
        <v>19</v>
      </c>
      <c r="I351" s="241"/>
      <c r="J351" s="238"/>
      <c r="K351" s="238"/>
      <c r="L351" s="242"/>
      <c r="M351" s="243"/>
      <c r="N351" s="244"/>
      <c r="O351" s="244"/>
      <c r="P351" s="244"/>
      <c r="Q351" s="244"/>
      <c r="R351" s="244"/>
      <c r="S351" s="244"/>
      <c r="T351" s="24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6" t="s">
        <v>136</v>
      </c>
      <c r="AU351" s="246" t="s">
        <v>84</v>
      </c>
      <c r="AV351" s="13" t="s">
        <v>82</v>
      </c>
      <c r="AW351" s="13" t="s">
        <v>35</v>
      </c>
      <c r="AX351" s="13" t="s">
        <v>74</v>
      </c>
      <c r="AY351" s="246" t="s">
        <v>125</v>
      </c>
    </row>
    <row r="352" s="14" customFormat="1">
      <c r="A352" s="14"/>
      <c r="B352" s="247"/>
      <c r="C352" s="248"/>
      <c r="D352" s="233" t="s">
        <v>136</v>
      </c>
      <c r="E352" s="249" t="s">
        <v>19</v>
      </c>
      <c r="F352" s="250" t="s">
        <v>145</v>
      </c>
      <c r="G352" s="248"/>
      <c r="H352" s="251">
        <v>3</v>
      </c>
      <c r="I352" s="252"/>
      <c r="J352" s="248"/>
      <c r="K352" s="248"/>
      <c r="L352" s="253"/>
      <c r="M352" s="254"/>
      <c r="N352" s="255"/>
      <c r="O352" s="255"/>
      <c r="P352" s="255"/>
      <c r="Q352" s="255"/>
      <c r="R352" s="255"/>
      <c r="S352" s="255"/>
      <c r="T352" s="25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7" t="s">
        <v>136</v>
      </c>
      <c r="AU352" s="257" t="s">
        <v>84</v>
      </c>
      <c r="AV352" s="14" t="s">
        <v>84</v>
      </c>
      <c r="AW352" s="14" t="s">
        <v>35</v>
      </c>
      <c r="AX352" s="14" t="s">
        <v>82</v>
      </c>
      <c r="AY352" s="257" t="s">
        <v>125</v>
      </c>
    </row>
    <row r="353" s="2" customFormat="1" ht="16.5" customHeight="1">
      <c r="A353" s="40"/>
      <c r="B353" s="41"/>
      <c r="C353" s="280" t="s">
        <v>532</v>
      </c>
      <c r="D353" s="280" t="s">
        <v>308</v>
      </c>
      <c r="E353" s="281" t="s">
        <v>533</v>
      </c>
      <c r="F353" s="282" t="s">
        <v>534</v>
      </c>
      <c r="G353" s="283" t="s">
        <v>362</v>
      </c>
      <c r="H353" s="284">
        <v>20</v>
      </c>
      <c r="I353" s="285"/>
      <c r="J353" s="286">
        <f>ROUND(I353*H353,2)</f>
        <v>0</v>
      </c>
      <c r="K353" s="282" t="s">
        <v>131</v>
      </c>
      <c r="L353" s="287"/>
      <c r="M353" s="288" t="s">
        <v>19</v>
      </c>
      <c r="N353" s="289" t="s">
        <v>45</v>
      </c>
      <c r="O353" s="86"/>
      <c r="P353" s="229">
        <f>O353*H353</f>
        <v>0</v>
      </c>
      <c r="Q353" s="229">
        <v>0.002</v>
      </c>
      <c r="R353" s="229">
        <f>Q353*H353</f>
        <v>0.040000000000000001</v>
      </c>
      <c r="S353" s="229">
        <v>0</v>
      </c>
      <c r="T353" s="230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31" t="s">
        <v>177</v>
      </c>
      <c r="AT353" s="231" t="s">
        <v>308</v>
      </c>
      <c r="AU353" s="231" t="s">
        <v>84</v>
      </c>
      <c r="AY353" s="19" t="s">
        <v>125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9" t="s">
        <v>82</v>
      </c>
      <c r="BK353" s="232">
        <f>ROUND(I353*H353,2)</f>
        <v>0</v>
      </c>
      <c r="BL353" s="19" t="s">
        <v>132</v>
      </c>
      <c r="BM353" s="231" t="s">
        <v>535</v>
      </c>
    </row>
    <row r="354" s="2" customFormat="1">
      <c r="A354" s="40"/>
      <c r="B354" s="41"/>
      <c r="C354" s="42"/>
      <c r="D354" s="233" t="s">
        <v>355</v>
      </c>
      <c r="E354" s="42"/>
      <c r="F354" s="234" t="s">
        <v>536</v>
      </c>
      <c r="G354" s="42"/>
      <c r="H354" s="42"/>
      <c r="I354" s="138"/>
      <c r="J354" s="42"/>
      <c r="K354" s="42"/>
      <c r="L354" s="46"/>
      <c r="M354" s="235"/>
      <c r="N354" s="236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355</v>
      </c>
      <c r="AU354" s="19" t="s">
        <v>84</v>
      </c>
    </row>
    <row r="355" s="13" customFormat="1">
      <c r="A355" s="13"/>
      <c r="B355" s="237"/>
      <c r="C355" s="238"/>
      <c r="D355" s="233" t="s">
        <v>136</v>
      </c>
      <c r="E355" s="239" t="s">
        <v>19</v>
      </c>
      <c r="F355" s="240" t="s">
        <v>365</v>
      </c>
      <c r="G355" s="238"/>
      <c r="H355" s="239" t="s">
        <v>19</v>
      </c>
      <c r="I355" s="241"/>
      <c r="J355" s="238"/>
      <c r="K355" s="238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136</v>
      </c>
      <c r="AU355" s="246" t="s">
        <v>84</v>
      </c>
      <c r="AV355" s="13" t="s">
        <v>82</v>
      </c>
      <c r="AW355" s="13" t="s">
        <v>35</v>
      </c>
      <c r="AX355" s="13" t="s">
        <v>74</v>
      </c>
      <c r="AY355" s="246" t="s">
        <v>125</v>
      </c>
    </row>
    <row r="356" s="14" customFormat="1">
      <c r="A356" s="14"/>
      <c r="B356" s="247"/>
      <c r="C356" s="248"/>
      <c r="D356" s="233" t="s">
        <v>136</v>
      </c>
      <c r="E356" s="249" t="s">
        <v>19</v>
      </c>
      <c r="F356" s="250" t="s">
        <v>251</v>
      </c>
      <c r="G356" s="248"/>
      <c r="H356" s="251">
        <v>20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136</v>
      </c>
      <c r="AU356" s="257" t="s">
        <v>84</v>
      </c>
      <c r="AV356" s="14" t="s">
        <v>84</v>
      </c>
      <c r="AW356" s="14" t="s">
        <v>35</v>
      </c>
      <c r="AX356" s="14" t="s">
        <v>82</v>
      </c>
      <c r="AY356" s="257" t="s">
        <v>125</v>
      </c>
    </row>
    <row r="357" s="2" customFormat="1" ht="16.5" customHeight="1">
      <c r="A357" s="40"/>
      <c r="B357" s="41"/>
      <c r="C357" s="220" t="s">
        <v>537</v>
      </c>
      <c r="D357" s="220" t="s">
        <v>127</v>
      </c>
      <c r="E357" s="221" t="s">
        <v>538</v>
      </c>
      <c r="F357" s="222" t="s">
        <v>539</v>
      </c>
      <c r="G357" s="223" t="s">
        <v>362</v>
      </c>
      <c r="H357" s="224">
        <v>8</v>
      </c>
      <c r="I357" s="225"/>
      <c r="J357" s="226">
        <f>ROUND(I357*H357,2)</f>
        <v>0</v>
      </c>
      <c r="K357" s="222" t="s">
        <v>131</v>
      </c>
      <c r="L357" s="46"/>
      <c r="M357" s="227" t="s">
        <v>19</v>
      </c>
      <c r="N357" s="228" t="s">
        <v>45</v>
      </c>
      <c r="O357" s="86"/>
      <c r="P357" s="229">
        <f>O357*H357</f>
        <v>0</v>
      </c>
      <c r="Q357" s="229">
        <v>0.01248</v>
      </c>
      <c r="R357" s="229">
        <f>Q357*H357</f>
        <v>0.099839999999999998</v>
      </c>
      <c r="S357" s="229">
        <v>0</v>
      </c>
      <c r="T357" s="230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31" t="s">
        <v>132</v>
      </c>
      <c r="AT357" s="231" t="s">
        <v>127</v>
      </c>
      <c r="AU357" s="231" t="s">
        <v>84</v>
      </c>
      <c r="AY357" s="19" t="s">
        <v>125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9" t="s">
        <v>82</v>
      </c>
      <c r="BK357" s="232">
        <f>ROUND(I357*H357,2)</f>
        <v>0</v>
      </c>
      <c r="BL357" s="19" t="s">
        <v>132</v>
      </c>
      <c r="BM357" s="231" t="s">
        <v>540</v>
      </c>
    </row>
    <row r="358" s="2" customFormat="1">
      <c r="A358" s="40"/>
      <c r="B358" s="41"/>
      <c r="C358" s="42"/>
      <c r="D358" s="233" t="s">
        <v>134</v>
      </c>
      <c r="E358" s="42"/>
      <c r="F358" s="234" t="s">
        <v>516</v>
      </c>
      <c r="G358" s="42"/>
      <c r="H358" s="42"/>
      <c r="I358" s="138"/>
      <c r="J358" s="42"/>
      <c r="K358" s="42"/>
      <c r="L358" s="46"/>
      <c r="M358" s="235"/>
      <c r="N358" s="236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134</v>
      </c>
      <c r="AU358" s="19" t="s">
        <v>84</v>
      </c>
    </row>
    <row r="359" s="13" customFormat="1">
      <c r="A359" s="13"/>
      <c r="B359" s="237"/>
      <c r="C359" s="238"/>
      <c r="D359" s="233" t="s">
        <v>136</v>
      </c>
      <c r="E359" s="239" t="s">
        <v>19</v>
      </c>
      <c r="F359" s="240" t="s">
        <v>541</v>
      </c>
      <c r="G359" s="238"/>
      <c r="H359" s="239" t="s">
        <v>19</v>
      </c>
      <c r="I359" s="241"/>
      <c r="J359" s="238"/>
      <c r="K359" s="238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136</v>
      </c>
      <c r="AU359" s="246" t="s">
        <v>84</v>
      </c>
      <c r="AV359" s="13" t="s">
        <v>82</v>
      </c>
      <c r="AW359" s="13" t="s">
        <v>35</v>
      </c>
      <c r="AX359" s="13" t="s">
        <v>74</v>
      </c>
      <c r="AY359" s="246" t="s">
        <v>125</v>
      </c>
    </row>
    <row r="360" s="14" customFormat="1">
      <c r="A360" s="14"/>
      <c r="B360" s="247"/>
      <c r="C360" s="248"/>
      <c r="D360" s="233" t="s">
        <v>136</v>
      </c>
      <c r="E360" s="249" t="s">
        <v>19</v>
      </c>
      <c r="F360" s="250" t="s">
        <v>542</v>
      </c>
      <c r="G360" s="248"/>
      <c r="H360" s="251">
        <v>8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136</v>
      </c>
      <c r="AU360" s="257" t="s">
        <v>84</v>
      </c>
      <c r="AV360" s="14" t="s">
        <v>84</v>
      </c>
      <c r="AW360" s="14" t="s">
        <v>35</v>
      </c>
      <c r="AX360" s="14" t="s">
        <v>82</v>
      </c>
      <c r="AY360" s="257" t="s">
        <v>125</v>
      </c>
    </row>
    <row r="361" s="2" customFormat="1" ht="16.5" customHeight="1">
      <c r="A361" s="40"/>
      <c r="B361" s="41"/>
      <c r="C361" s="280" t="s">
        <v>543</v>
      </c>
      <c r="D361" s="280" t="s">
        <v>308</v>
      </c>
      <c r="E361" s="281" t="s">
        <v>544</v>
      </c>
      <c r="F361" s="282" t="s">
        <v>545</v>
      </c>
      <c r="G361" s="283" t="s">
        <v>362</v>
      </c>
      <c r="H361" s="284">
        <v>8</v>
      </c>
      <c r="I361" s="285"/>
      <c r="J361" s="286">
        <f>ROUND(I361*H361,2)</f>
        <v>0</v>
      </c>
      <c r="K361" s="282" t="s">
        <v>131</v>
      </c>
      <c r="L361" s="287"/>
      <c r="M361" s="288" t="s">
        <v>19</v>
      </c>
      <c r="N361" s="289" t="s">
        <v>45</v>
      </c>
      <c r="O361" s="86"/>
      <c r="P361" s="229">
        <f>O361*H361</f>
        <v>0</v>
      </c>
      <c r="Q361" s="229">
        <v>0.58499999999999996</v>
      </c>
      <c r="R361" s="229">
        <f>Q361*H361</f>
        <v>4.6799999999999997</v>
      </c>
      <c r="S361" s="229">
        <v>0</v>
      </c>
      <c r="T361" s="230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31" t="s">
        <v>177</v>
      </c>
      <c r="AT361" s="231" t="s">
        <v>308</v>
      </c>
      <c r="AU361" s="231" t="s">
        <v>84</v>
      </c>
      <c r="AY361" s="19" t="s">
        <v>125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9" t="s">
        <v>82</v>
      </c>
      <c r="BK361" s="232">
        <f>ROUND(I361*H361,2)</f>
        <v>0</v>
      </c>
      <c r="BL361" s="19" t="s">
        <v>132</v>
      </c>
      <c r="BM361" s="231" t="s">
        <v>546</v>
      </c>
    </row>
    <row r="362" s="13" customFormat="1">
      <c r="A362" s="13"/>
      <c r="B362" s="237"/>
      <c r="C362" s="238"/>
      <c r="D362" s="233" t="s">
        <v>136</v>
      </c>
      <c r="E362" s="239" t="s">
        <v>19</v>
      </c>
      <c r="F362" s="240" t="s">
        <v>365</v>
      </c>
      <c r="G362" s="238"/>
      <c r="H362" s="239" t="s">
        <v>19</v>
      </c>
      <c r="I362" s="241"/>
      <c r="J362" s="238"/>
      <c r="K362" s="238"/>
      <c r="L362" s="242"/>
      <c r="M362" s="243"/>
      <c r="N362" s="244"/>
      <c r="O362" s="244"/>
      <c r="P362" s="244"/>
      <c r="Q362" s="244"/>
      <c r="R362" s="244"/>
      <c r="S362" s="244"/>
      <c r="T362" s="24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6" t="s">
        <v>136</v>
      </c>
      <c r="AU362" s="246" t="s">
        <v>84</v>
      </c>
      <c r="AV362" s="13" t="s">
        <v>82</v>
      </c>
      <c r="AW362" s="13" t="s">
        <v>35</v>
      </c>
      <c r="AX362" s="13" t="s">
        <v>74</v>
      </c>
      <c r="AY362" s="246" t="s">
        <v>125</v>
      </c>
    </row>
    <row r="363" s="14" customFormat="1">
      <c r="A363" s="14"/>
      <c r="B363" s="247"/>
      <c r="C363" s="248"/>
      <c r="D363" s="233" t="s">
        <v>136</v>
      </c>
      <c r="E363" s="249" t="s">
        <v>19</v>
      </c>
      <c r="F363" s="250" t="s">
        <v>177</v>
      </c>
      <c r="G363" s="248"/>
      <c r="H363" s="251">
        <v>8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7" t="s">
        <v>136</v>
      </c>
      <c r="AU363" s="257" t="s">
        <v>84</v>
      </c>
      <c r="AV363" s="14" t="s">
        <v>84</v>
      </c>
      <c r="AW363" s="14" t="s">
        <v>35</v>
      </c>
      <c r="AX363" s="14" t="s">
        <v>82</v>
      </c>
      <c r="AY363" s="257" t="s">
        <v>125</v>
      </c>
    </row>
    <row r="364" s="2" customFormat="1" ht="16.5" customHeight="1">
      <c r="A364" s="40"/>
      <c r="B364" s="41"/>
      <c r="C364" s="220" t="s">
        <v>547</v>
      </c>
      <c r="D364" s="220" t="s">
        <v>127</v>
      </c>
      <c r="E364" s="221" t="s">
        <v>548</v>
      </c>
      <c r="F364" s="222" t="s">
        <v>549</v>
      </c>
      <c r="G364" s="223" t="s">
        <v>362</v>
      </c>
      <c r="H364" s="224">
        <v>8</v>
      </c>
      <c r="I364" s="225"/>
      <c r="J364" s="226">
        <f>ROUND(I364*H364,2)</f>
        <v>0</v>
      </c>
      <c r="K364" s="222" t="s">
        <v>131</v>
      </c>
      <c r="L364" s="46"/>
      <c r="M364" s="227" t="s">
        <v>19</v>
      </c>
      <c r="N364" s="228" t="s">
        <v>45</v>
      </c>
      <c r="O364" s="86"/>
      <c r="P364" s="229">
        <f>O364*H364</f>
        <v>0</v>
      </c>
      <c r="Q364" s="229">
        <v>0.028539999999999999</v>
      </c>
      <c r="R364" s="229">
        <f>Q364*H364</f>
        <v>0.22832</v>
      </c>
      <c r="S364" s="229">
        <v>0</v>
      </c>
      <c r="T364" s="230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31" t="s">
        <v>132</v>
      </c>
      <c r="AT364" s="231" t="s">
        <v>127</v>
      </c>
      <c r="AU364" s="231" t="s">
        <v>84</v>
      </c>
      <c r="AY364" s="19" t="s">
        <v>125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9" t="s">
        <v>82</v>
      </c>
      <c r="BK364" s="232">
        <f>ROUND(I364*H364,2)</f>
        <v>0</v>
      </c>
      <c r="BL364" s="19" t="s">
        <v>132</v>
      </c>
      <c r="BM364" s="231" t="s">
        <v>550</v>
      </c>
    </row>
    <row r="365" s="2" customFormat="1">
      <c r="A365" s="40"/>
      <c r="B365" s="41"/>
      <c r="C365" s="42"/>
      <c r="D365" s="233" t="s">
        <v>134</v>
      </c>
      <c r="E365" s="42"/>
      <c r="F365" s="234" t="s">
        <v>516</v>
      </c>
      <c r="G365" s="42"/>
      <c r="H365" s="42"/>
      <c r="I365" s="138"/>
      <c r="J365" s="42"/>
      <c r="K365" s="42"/>
      <c r="L365" s="46"/>
      <c r="M365" s="235"/>
      <c r="N365" s="236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134</v>
      </c>
      <c r="AU365" s="19" t="s">
        <v>84</v>
      </c>
    </row>
    <row r="366" s="13" customFormat="1">
      <c r="A366" s="13"/>
      <c r="B366" s="237"/>
      <c r="C366" s="238"/>
      <c r="D366" s="233" t="s">
        <v>136</v>
      </c>
      <c r="E366" s="239" t="s">
        <v>19</v>
      </c>
      <c r="F366" s="240" t="s">
        <v>365</v>
      </c>
      <c r="G366" s="238"/>
      <c r="H366" s="239" t="s">
        <v>19</v>
      </c>
      <c r="I366" s="241"/>
      <c r="J366" s="238"/>
      <c r="K366" s="238"/>
      <c r="L366" s="242"/>
      <c r="M366" s="243"/>
      <c r="N366" s="244"/>
      <c r="O366" s="244"/>
      <c r="P366" s="244"/>
      <c r="Q366" s="244"/>
      <c r="R366" s="244"/>
      <c r="S366" s="244"/>
      <c r="T366" s="24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6" t="s">
        <v>136</v>
      </c>
      <c r="AU366" s="246" t="s">
        <v>84</v>
      </c>
      <c r="AV366" s="13" t="s">
        <v>82</v>
      </c>
      <c r="AW366" s="13" t="s">
        <v>35</v>
      </c>
      <c r="AX366" s="13" t="s">
        <v>74</v>
      </c>
      <c r="AY366" s="246" t="s">
        <v>125</v>
      </c>
    </row>
    <row r="367" s="14" customFormat="1">
      <c r="A367" s="14"/>
      <c r="B367" s="247"/>
      <c r="C367" s="248"/>
      <c r="D367" s="233" t="s">
        <v>136</v>
      </c>
      <c r="E367" s="249" t="s">
        <v>19</v>
      </c>
      <c r="F367" s="250" t="s">
        <v>551</v>
      </c>
      <c r="G367" s="248"/>
      <c r="H367" s="251">
        <v>8</v>
      </c>
      <c r="I367" s="252"/>
      <c r="J367" s="248"/>
      <c r="K367" s="248"/>
      <c r="L367" s="253"/>
      <c r="M367" s="254"/>
      <c r="N367" s="255"/>
      <c r="O367" s="255"/>
      <c r="P367" s="255"/>
      <c r="Q367" s="255"/>
      <c r="R367" s="255"/>
      <c r="S367" s="255"/>
      <c r="T367" s="25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7" t="s">
        <v>136</v>
      </c>
      <c r="AU367" s="257" t="s">
        <v>84</v>
      </c>
      <c r="AV367" s="14" t="s">
        <v>84</v>
      </c>
      <c r="AW367" s="14" t="s">
        <v>35</v>
      </c>
      <c r="AX367" s="14" t="s">
        <v>82</v>
      </c>
      <c r="AY367" s="257" t="s">
        <v>125</v>
      </c>
    </row>
    <row r="368" s="2" customFormat="1" ht="16.5" customHeight="1">
      <c r="A368" s="40"/>
      <c r="B368" s="41"/>
      <c r="C368" s="280" t="s">
        <v>552</v>
      </c>
      <c r="D368" s="280" t="s">
        <v>308</v>
      </c>
      <c r="E368" s="281" t="s">
        <v>553</v>
      </c>
      <c r="F368" s="282" t="s">
        <v>554</v>
      </c>
      <c r="G368" s="283" t="s">
        <v>362</v>
      </c>
      <c r="H368" s="284">
        <v>8</v>
      </c>
      <c r="I368" s="285"/>
      <c r="J368" s="286">
        <f>ROUND(I368*H368,2)</f>
        <v>0</v>
      </c>
      <c r="K368" s="282" t="s">
        <v>131</v>
      </c>
      <c r="L368" s="287"/>
      <c r="M368" s="288" t="s">
        <v>19</v>
      </c>
      <c r="N368" s="289" t="s">
        <v>45</v>
      </c>
      <c r="O368" s="86"/>
      <c r="P368" s="229">
        <f>O368*H368</f>
        <v>0</v>
      </c>
      <c r="Q368" s="229">
        <v>1.6000000000000001</v>
      </c>
      <c r="R368" s="229">
        <f>Q368*H368</f>
        <v>12.800000000000001</v>
      </c>
      <c r="S368" s="229">
        <v>0</v>
      </c>
      <c r="T368" s="230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31" t="s">
        <v>177</v>
      </c>
      <c r="AT368" s="231" t="s">
        <v>308</v>
      </c>
      <c r="AU368" s="231" t="s">
        <v>84</v>
      </c>
      <c r="AY368" s="19" t="s">
        <v>125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9" t="s">
        <v>82</v>
      </c>
      <c r="BK368" s="232">
        <f>ROUND(I368*H368,2)</f>
        <v>0</v>
      </c>
      <c r="BL368" s="19" t="s">
        <v>132</v>
      </c>
      <c r="BM368" s="231" t="s">
        <v>555</v>
      </c>
    </row>
    <row r="369" s="13" customFormat="1">
      <c r="A369" s="13"/>
      <c r="B369" s="237"/>
      <c r="C369" s="238"/>
      <c r="D369" s="233" t="s">
        <v>136</v>
      </c>
      <c r="E369" s="239" t="s">
        <v>19</v>
      </c>
      <c r="F369" s="240" t="s">
        <v>365</v>
      </c>
      <c r="G369" s="238"/>
      <c r="H369" s="239" t="s">
        <v>19</v>
      </c>
      <c r="I369" s="241"/>
      <c r="J369" s="238"/>
      <c r="K369" s="238"/>
      <c r="L369" s="242"/>
      <c r="M369" s="243"/>
      <c r="N369" s="244"/>
      <c r="O369" s="244"/>
      <c r="P369" s="244"/>
      <c r="Q369" s="244"/>
      <c r="R369" s="244"/>
      <c r="S369" s="244"/>
      <c r="T369" s="24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6" t="s">
        <v>136</v>
      </c>
      <c r="AU369" s="246" t="s">
        <v>84</v>
      </c>
      <c r="AV369" s="13" t="s">
        <v>82</v>
      </c>
      <c r="AW369" s="13" t="s">
        <v>35</v>
      </c>
      <c r="AX369" s="13" t="s">
        <v>74</v>
      </c>
      <c r="AY369" s="246" t="s">
        <v>125</v>
      </c>
    </row>
    <row r="370" s="14" customFormat="1">
      <c r="A370" s="14"/>
      <c r="B370" s="247"/>
      <c r="C370" s="248"/>
      <c r="D370" s="233" t="s">
        <v>136</v>
      </c>
      <c r="E370" s="249" t="s">
        <v>19</v>
      </c>
      <c r="F370" s="250" t="s">
        <v>177</v>
      </c>
      <c r="G370" s="248"/>
      <c r="H370" s="251">
        <v>8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7" t="s">
        <v>136</v>
      </c>
      <c r="AU370" s="257" t="s">
        <v>84</v>
      </c>
      <c r="AV370" s="14" t="s">
        <v>84</v>
      </c>
      <c r="AW370" s="14" t="s">
        <v>35</v>
      </c>
      <c r="AX370" s="14" t="s">
        <v>82</v>
      </c>
      <c r="AY370" s="257" t="s">
        <v>125</v>
      </c>
    </row>
    <row r="371" s="2" customFormat="1" ht="16.5" customHeight="1">
      <c r="A371" s="40"/>
      <c r="B371" s="41"/>
      <c r="C371" s="220" t="s">
        <v>556</v>
      </c>
      <c r="D371" s="220" t="s">
        <v>127</v>
      </c>
      <c r="E371" s="221" t="s">
        <v>557</v>
      </c>
      <c r="F371" s="222" t="s">
        <v>558</v>
      </c>
      <c r="G371" s="223" t="s">
        <v>362</v>
      </c>
      <c r="H371" s="224">
        <v>8</v>
      </c>
      <c r="I371" s="225"/>
      <c r="J371" s="226">
        <f>ROUND(I371*H371,2)</f>
        <v>0</v>
      </c>
      <c r="K371" s="222" t="s">
        <v>131</v>
      </c>
      <c r="L371" s="46"/>
      <c r="M371" s="227" t="s">
        <v>19</v>
      </c>
      <c r="N371" s="228" t="s">
        <v>45</v>
      </c>
      <c r="O371" s="86"/>
      <c r="P371" s="229">
        <f>O371*H371</f>
        <v>0</v>
      </c>
      <c r="Q371" s="229">
        <v>0.21734000000000001</v>
      </c>
      <c r="R371" s="229">
        <f>Q371*H371</f>
        <v>1.73872</v>
      </c>
      <c r="S371" s="229">
        <v>0</v>
      </c>
      <c r="T371" s="230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31" t="s">
        <v>132</v>
      </c>
      <c r="AT371" s="231" t="s">
        <v>127</v>
      </c>
      <c r="AU371" s="231" t="s">
        <v>84</v>
      </c>
      <c r="AY371" s="19" t="s">
        <v>125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9" t="s">
        <v>82</v>
      </c>
      <c r="BK371" s="232">
        <f>ROUND(I371*H371,2)</f>
        <v>0</v>
      </c>
      <c r="BL371" s="19" t="s">
        <v>132</v>
      </c>
      <c r="BM371" s="231" t="s">
        <v>559</v>
      </c>
    </row>
    <row r="372" s="2" customFormat="1">
      <c r="A372" s="40"/>
      <c r="B372" s="41"/>
      <c r="C372" s="42"/>
      <c r="D372" s="233" t="s">
        <v>134</v>
      </c>
      <c r="E372" s="42"/>
      <c r="F372" s="234" t="s">
        <v>560</v>
      </c>
      <c r="G372" s="42"/>
      <c r="H372" s="42"/>
      <c r="I372" s="138"/>
      <c r="J372" s="42"/>
      <c r="K372" s="42"/>
      <c r="L372" s="46"/>
      <c r="M372" s="235"/>
      <c r="N372" s="236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134</v>
      </c>
      <c r="AU372" s="19" t="s">
        <v>84</v>
      </c>
    </row>
    <row r="373" s="14" customFormat="1">
      <c r="A373" s="14"/>
      <c r="B373" s="247"/>
      <c r="C373" s="248"/>
      <c r="D373" s="233" t="s">
        <v>136</v>
      </c>
      <c r="E373" s="249" t="s">
        <v>19</v>
      </c>
      <c r="F373" s="250" t="s">
        <v>561</v>
      </c>
      <c r="G373" s="248"/>
      <c r="H373" s="251">
        <v>8</v>
      </c>
      <c r="I373" s="252"/>
      <c r="J373" s="248"/>
      <c r="K373" s="248"/>
      <c r="L373" s="253"/>
      <c r="M373" s="254"/>
      <c r="N373" s="255"/>
      <c r="O373" s="255"/>
      <c r="P373" s="255"/>
      <c r="Q373" s="255"/>
      <c r="R373" s="255"/>
      <c r="S373" s="255"/>
      <c r="T373" s="25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7" t="s">
        <v>136</v>
      </c>
      <c r="AU373" s="257" t="s">
        <v>84</v>
      </c>
      <c r="AV373" s="14" t="s">
        <v>84</v>
      </c>
      <c r="AW373" s="14" t="s">
        <v>35</v>
      </c>
      <c r="AX373" s="14" t="s">
        <v>82</v>
      </c>
      <c r="AY373" s="257" t="s">
        <v>125</v>
      </c>
    </row>
    <row r="374" s="2" customFormat="1" ht="16.5" customHeight="1">
      <c r="A374" s="40"/>
      <c r="B374" s="41"/>
      <c r="C374" s="280" t="s">
        <v>562</v>
      </c>
      <c r="D374" s="280" t="s">
        <v>308</v>
      </c>
      <c r="E374" s="281" t="s">
        <v>563</v>
      </c>
      <c r="F374" s="282" t="s">
        <v>564</v>
      </c>
      <c r="G374" s="283" t="s">
        <v>362</v>
      </c>
      <c r="H374" s="284">
        <v>1</v>
      </c>
      <c r="I374" s="285"/>
      <c r="J374" s="286">
        <f>ROUND(I374*H374,2)</f>
        <v>0</v>
      </c>
      <c r="K374" s="282" t="s">
        <v>131</v>
      </c>
      <c r="L374" s="287"/>
      <c r="M374" s="288" t="s">
        <v>19</v>
      </c>
      <c r="N374" s="289" t="s">
        <v>45</v>
      </c>
      <c r="O374" s="86"/>
      <c r="P374" s="229">
        <f>O374*H374</f>
        <v>0</v>
      </c>
      <c r="Q374" s="229">
        <v>0.079000000000000001</v>
      </c>
      <c r="R374" s="229">
        <f>Q374*H374</f>
        <v>0.079000000000000001</v>
      </c>
      <c r="S374" s="229">
        <v>0</v>
      </c>
      <c r="T374" s="230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31" t="s">
        <v>177</v>
      </c>
      <c r="AT374" s="231" t="s">
        <v>308</v>
      </c>
      <c r="AU374" s="231" t="s">
        <v>84</v>
      </c>
      <c r="AY374" s="19" t="s">
        <v>125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9" t="s">
        <v>82</v>
      </c>
      <c r="BK374" s="232">
        <f>ROUND(I374*H374,2)</f>
        <v>0</v>
      </c>
      <c r="BL374" s="19" t="s">
        <v>132</v>
      </c>
      <c r="BM374" s="231" t="s">
        <v>565</v>
      </c>
    </row>
    <row r="375" s="13" customFormat="1">
      <c r="A375" s="13"/>
      <c r="B375" s="237"/>
      <c r="C375" s="238"/>
      <c r="D375" s="233" t="s">
        <v>136</v>
      </c>
      <c r="E375" s="239" t="s">
        <v>19</v>
      </c>
      <c r="F375" s="240" t="s">
        <v>566</v>
      </c>
      <c r="G375" s="238"/>
      <c r="H375" s="239" t="s">
        <v>19</v>
      </c>
      <c r="I375" s="241"/>
      <c r="J375" s="238"/>
      <c r="K375" s="238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136</v>
      </c>
      <c r="AU375" s="246" t="s">
        <v>84</v>
      </c>
      <c r="AV375" s="13" t="s">
        <v>82</v>
      </c>
      <c r="AW375" s="13" t="s">
        <v>35</v>
      </c>
      <c r="AX375" s="13" t="s">
        <v>74</v>
      </c>
      <c r="AY375" s="246" t="s">
        <v>125</v>
      </c>
    </row>
    <row r="376" s="14" customFormat="1">
      <c r="A376" s="14"/>
      <c r="B376" s="247"/>
      <c r="C376" s="248"/>
      <c r="D376" s="233" t="s">
        <v>136</v>
      </c>
      <c r="E376" s="249" t="s">
        <v>19</v>
      </c>
      <c r="F376" s="250" t="s">
        <v>82</v>
      </c>
      <c r="G376" s="248"/>
      <c r="H376" s="251">
        <v>1</v>
      </c>
      <c r="I376" s="252"/>
      <c r="J376" s="248"/>
      <c r="K376" s="248"/>
      <c r="L376" s="253"/>
      <c r="M376" s="254"/>
      <c r="N376" s="255"/>
      <c r="O376" s="255"/>
      <c r="P376" s="255"/>
      <c r="Q376" s="255"/>
      <c r="R376" s="255"/>
      <c r="S376" s="255"/>
      <c r="T376" s="25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7" t="s">
        <v>136</v>
      </c>
      <c r="AU376" s="257" t="s">
        <v>84</v>
      </c>
      <c r="AV376" s="14" t="s">
        <v>84</v>
      </c>
      <c r="AW376" s="14" t="s">
        <v>35</v>
      </c>
      <c r="AX376" s="14" t="s">
        <v>82</v>
      </c>
      <c r="AY376" s="257" t="s">
        <v>125</v>
      </c>
    </row>
    <row r="377" s="2" customFormat="1" ht="16.5" customHeight="1">
      <c r="A377" s="40"/>
      <c r="B377" s="41"/>
      <c r="C377" s="280" t="s">
        <v>567</v>
      </c>
      <c r="D377" s="280" t="s">
        <v>308</v>
      </c>
      <c r="E377" s="281" t="s">
        <v>568</v>
      </c>
      <c r="F377" s="282" t="s">
        <v>569</v>
      </c>
      <c r="G377" s="283" t="s">
        <v>362</v>
      </c>
      <c r="H377" s="284">
        <v>7</v>
      </c>
      <c r="I377" s="285"/>
      <c r="J377" s="286">
        <f>ROUND(I377*H377,2)</f>
        <v>0</v>
      </c>
      <c r="K377" s="282" t="s">
        <v>131</v>
      </c>
      <c r="L377" s="287"/>
      <c r="M377" s="288" t="s">
        <v>19</v>
      </c>
      <c r="N377" s="289" t="s">
        <v>45</v>
      </c>
      <c r="O377" s="86"/>
      <c r="P377" s="229">
        <f>O377*H377</f>
        <v>0</v>
      </c>
      <c r="Q377" s="229">
        <v>0.081000000000000003</v>
      </c>
      <c r="R377" s="229">
        <f>Q377*H377</f>
        <v>0.56700000000000006</v>
      </c>
      <c r="S377" s="229">
        <v>0</v>
      </c>
      <c r="T377" s="230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31" t="s">
        <v>177</v>
      </c>
      <c r="AT377" s="231" t="s">
        <v>308</v>
      </c>
      <c r="AU377" s="231" t="s">
        <v>84</v>
      </c>
      <c r="AY377" s="19" t="s">
        <v>125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9" t="s">
        <v>82</v>
      </c>
      <c r="BK377" s="232">
        <f>ROUND(I377*H377,2)</f>
        <v>0</v>
      </c>
      <c r="BL377" s="19" t="s">
        <v>132</v>
      </c>
      <c r="BM377" s="231" t="s">
        <v>570</v>
      </c>
    </row>
    <row r="378" s="13" customFormat="1">
      <c r="A378" s="13"/>
      <c r="B378" s="237"/>
      <c r="C378" s="238"/>
      <c r="D378" s="233" t="s">
        <v>136</v>
      </c>
      <c r="E378" s="239" t="s">
        <v>19</v>
      </c>
      <c r="F378" s="240" t="s">
        <v>566</v>
      </c>
      <c r="G378" s="238"/>
      <c r="H378" s="239" t="s">
        <v>19</v>
      </c>
      <c r="I378" s="241"/>
      <c r="J378" s="238"/>
      <c r="K378" s="238"/>
      <c r="L378" s="242"/>
      <c r="M378" s="243"/>
      <c r="N378" s="244"/>
      <c r="O378" s="244"/>
      <c r="P378" s="244"/>
      <c r="Q378" s="244"/>
      <c r="R378" s="244"/>
      <c r="S378" s="244"/>
      <c r="T378" s="24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6" t="s">
        <v>136</v>
      </c>
      <c r="AU378" s="246" t="s">
        <v>84</v>
      </c>
      <c r="AV378" s="13" t="s">
        <v>82</v>
      </c>
      <c r="AW378" s="13" t="s">
        <v>35</v>
      </c>
      <c r="AX378" s="13" t="s">
        <v>74</v>
      </c>
      <c r="AY378" s="246" t="s">
        <v>125</v>
      </c>
    </row>
    <row r="379" s="14" customFormat="1">
      <c r="A379" s="14"/>
      <c r="B379" s="247"/>
      <c r="C379" s="248"/>
      <c r="D379" s="233" t="s">
        <v>136</v>
      </c>
      <c r="E379" s="249" t="s">
        <v>19</v>
      </c>
      <c r="F379" s="250" t="s">
        <v>172</v>
      </c>
      <c r="G379" s="248"/>
      <c r="H379" s="251">
        <v>7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7" t="s">
        <v>136</v>
      </c>
      <c r="AU379" s="257" t="s">
        <v>84</v>
      </c>
      <c r="AV379" s="14" t="s">
        <v>84</v>
      </c>
      <c r="AW379" s="14" t="s">
        <v>35</v>
      </c>
      <c r="AX379" s="14" t="s">
        <v>82</v>
      </c>
      <c r="AY379" s="257" t="s">
        <v>125</v>
      </c>
    </row>
    <row r="380" s="2" customFormat="1" ht="16.5" customHeight="1">
      <c r="A380" s="40"/>
      <c r="B380" s="41"/>
      <c r="C380" s="220" t="s">
        <v>571</v>
      </c>
      <c r="D380" s="220" t="s">
        <v>127</v>
      </c>
      <c r="E380" s="221" t="s">
        <v>572</v>
      </c>
      <c r="F380" s="222" t="s">
        <v>573</v>
      </c>
      <c r="G380" s="223" t="s">
        <v>165</v>
      </c>
      <c r="H380" s="224">
        <v>365.16000000000002</v>
      </c>
      <c r="I380" s="225"/>
      <c r="J380" s="226">
        <f>ROUND(I380*H380,2)</f>
        <v>0</v>
      </c>
      <c r="K380" s="222" t="s">
        <v>131</v>
      </c>
      <c r="L380" s="46"/>
      <c r="M380" s="227" t="s">
        <v>19</v>
      </c>
      <c r="N380" s="228" t="s">
        <v>45</v>
      </c>
      <c r="O380" s="86"/>
      <c r="P380" s="229">
        <f>O380*H380</f>
        <v>0</v>
      </c>
      <c r="Q380" s="229">
        <v>6.9999999999999994E-05</v>
      </c>
      <c r="R380" s="229">
        <f>Q380*H380</f>
        <v>0.025561199999999999</v>
      </c>
      <c r="S380" s="229">
        <v>0</v>
      </c>
      <c r="T380" s="230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31" t="s">
        <v>132</v>
      </c>
      <c r="AT380" s="231" t="s">
        <v>127</v>
      </c>
      <c r="AU380" s="231" t="s">
        <v>84</v>
      </c>
      <c r="AY380" s="19" t="s">
        <v>125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9" t="s">
        <v>82</v>
      </c>
      <c r="BK380" s="232">
        <f>ROUND(I380*H380,2)</f>
        <v>0</v>
      </c>
      <c r="BL380" s="19" t="s">
        <v>132</v>
      </c>
      <c r="BM380" s="231" t="s">
        <v>574</v>
      </c>
    </row>
    <row r="381" s="14" customFormat="1">
      <c r="A381" s="14"/>
      <c r="B381" s="247"/>
      <c r="C381" s="248"/>
      <c r="D381" s="233" t="s">
        <v>136</v>
      </c>
      <c r="E381" s="249" t="s">
        <v>19</v>
      </c>
      <c r="F381" s="250" t="s">
        <v>456</v>
      </c>
      <c r="G381" s="248"/>
      <c r="H381" s="251">
        <v>365.16000000000002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7" t="s">
        <v>136</v>
      </c>
      <c r="AU381" s="257" t="s">
        <v>84</v>
      </c>
      <c r="AV381" s="14" t="s">
        <v>84</v>
      </c>
      <c r="AW381" s="14" t="s">
        <v>35</v>
      </c>
      <c r="AX381" s="14" t="s">
        <v>82</v>
      </c>
      <c r="AY381" s="257" t="s">
        <v>125</v>
      </c>
    </row>
    <row r="382" s="12" customFormat="1" ht="22.8" customHeight="1">
      <c r="A382" s="12"/>
      <c r="B382" s="204"/>
      <c r="C382" s="205"/>
      <c r="D382" s="206" t="s">
        <v>73</v>
      </c>
      <c r="E382" s="218" t="s">
        <v>183</v>
      </c>
      <c r="F382" s="218" t="s">
        <v>575</v>
      </c>
      <c r="G382" s="205"/>
      <c r="H382" s="205"/>
      <c r="I382" s="208"/>
      <c r="J382" s="219">
        <f>BK382</f>
        <v>0</v>
      </c>
      <c r="K382" s="205"/>
      <c r="L382" s="210"/>
      <c r="M382" s="211"/>
      <c r="N382" s="212"/>
      <c r="O382" s="212"/>
      <c r="P382" s="213">
        <f>SUM(P383:P396)</f>
        <v>0</v>
      </c>
      <c r="Q382" s="212"/>
      <c r="R382" s="213">
        <f>SUM(R383:R396)</f>
        <v>0</v>
      </c>
      <c r="S382" s="212"/>
      <c r="T382" s="214">
        <f>SUM(T383:T396)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5" t="s">
        <v>82</v>
      </c>
      <c r="AT382" s="216" t="s">
        <v>73</v>
      </c>
      <c r="AU382" s="216" t="s">
        <v>82</v>
      </c>
      <c r="AY382" s="215" t="s">
        <v>125</v>
      </c>
      <c r="BK382" s="217">
        <f>SUM(BK383:BK396)</f>
        <v>0</v>
      </c>
    </row>
    <row r="383" s="2" customFormat="1" ht="33" customHeight="1">
      <c r="A383" s="40"/>
      <c r="B383" s="41"/>
      <c r="C383" s="220" t="s">
        <v>576</v>
      </c>
      <c r="D383" s="220" t="s">
        <v>127</v>
      </c>
      <c r="E383" s="221" t="s">
        <v>577</v>
      </c>
      <c r="F383" s="222" t="s">
        <v>578</v>
      </c>
      <c r="G383" s="223" t="s">
        <v>130</v>
      </c>
      <c r="H383" s="224">
        <v>1.788</v>
      </c>
      <c r="I383" s="225"/>
      <c r="J383" s="226">
        <f>ROUND(I383*H383,2)</f>
        <v>0</v>
      </c>
      <c r="K383" s="222" t="s">
        <v>131</v>
      </c>
      <c r="L383" s="46"/>
      <c r="M383" s="227" t="s">
        <v>19</v>
      </c>
      <c r="N383" s="228" t="s">
        <v>45</v>
      </c>
      <c r="O383" s="86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31" t="s">
        <v>132</v>
      </c>
      <c r="AT383" s="231" t="s">
        <v>127</v>
      </c>
      <c r="AU383" s="231" t="s">
        <v>84</v>
      </c>
      <c r="AY383" s="19" t="s">
        <v>125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9" t="s">
        <v>82</v>
      </c>
      <c r="BK383" s="232">
        <f>ROUND(I383*H383,2)</f>
        <v>0</v>
      </c>
      <c r="BL383" s="19" t="s">
        <v>132</v>
      </c>
      <c r="BM383" s="231" t="s">
        <v>579</v>
      </c>
    </row>
    <row r="384" s="2" customFormat="1">
      <c r="A384" s="40"/>
      <c r="B384" s="41"/>
      <c r="C384" s="42"/>
      <c r="D384" s="233" t="s">
        <v>134</v>
      </c>
      <c r="E384" s="42"/>
      <c r="F384" s="234" t="s">
        <v>580</v>
      </c>
      <c r="G384" s="42"/>
      <c r="H384" s="42"/>
      <c r="I384" s="138"/>
      <c r="J384" s="42"/>
      <c r="K384" s="42"/>
      <c r="L384" s="46"/>
      <c r="M384" s="235"/>
      <c r="N384" s="236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134</v>
      </c>
      <c r="AU384" s="19" t="s">
        <v>84</v>
      </c>
    </row>
    <row r="385" s="14" customFormat="1">
      <c r="A385" s="14"/>
      <c r="B385" s="247"/>
      <c r="C385" s="248"/>
      <c r="D385" s="233" t="s">
        <v>136</v>
      </c>
      <c r="E385" s="249" t="s">
        <v>19</v>
      </c>
      <c r="F385" s="250" t="s">
        <v>581</v>
      </c>
      <c r="G385" s="248"/>
      <c r="H385" s="251">
        <v>1.788</v>
      </c>
      <c r="I385" s="252"/>
      <c r="J385" s="248"/>
      <c r="K385" s="248"/>
      <c r="L385" s="253"/>
      <c r="M385" s="254"/>
      <c r="N385" s="255"/>
      <c r="O385" s="255"/>
      <c r="P385" s="255"/>
      <c r="Q385" s="255"/>
      <c r="R385" s="255"/>
      <c r="S385" s="255"/>
      <c r="T385" s="25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7" t="s">
        <v>136</v>
      </c>
      <c r="AU385" s="257" t="s">
        <v>84</v>
      </c>
      <c r="AV385" s="14" t="s">
        <v>84</v>
      </c>
      <c r="AW385" s="14" t="s">
        <v>35</v>
      </c>
      <c r="AX385" s="14" t="s">
        <v>82</v>
      </c>
      <c r="AY385" s="257" t="s">
        <v>125</v>
      </c>
    </row>
    <row r="386" s="2" customFormat="1" ht="16.5" customHeight="1">
      <c r="A386" s="40"/>
      <c r="B386" s="41"/>
      <c r="C386" s="220" t="s">
        <v>582</v>
      </c>
      <c r="D386" s="220" t="s">
        <v>127</v>
      </c>
      <c r="E386" s="221" t="s">
        <v>583</v>
      </c>
      <c r="F386" s="222" t="s">
        <v>584</v>
      </c>
      <c r="G386" s="223" t="s">
        <v>585</v>
      </c>
      <c r="H386" s="224">
        <v>1</v>
      </c>
      <c r="I386" s="225"/>
      <c r="J386" s="226">
        <f>ROUND(I386*H386,2)</f>
        <v>0</v>
      </c>
      <c r="K386" s="222" t="s">
        <v>19</v>
      </c>
      <c r="L386" s="46"/>
      <c r="M386" s="227" t="s">
        <v>19</v>
      </c>
      <c r="N386" s="228" t="s">
        <v>45</v>
      </c>
      <c r="O386" s="86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31" t="s">
        <v>132</v>
      </c>
      <c r="AT386" s="231" t="s">
        <v>127</v>
      </c>
      <c r="AU386" s="231" t="s">
        <v>84</v>
      </c>
      <c r="AY386" s="19" t="s">
        <v>125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9" t="s">
        <v>82</v>
      </c>
      <c r="BK386" s="232">
        <f>ROUND(I386*H386,2)</f>
        <v>0</v>
      </c>
      <c r="BL386" s="19" t="s">
        <v>132</v>
      </c>
      <c r="BM386" s="231" t="s">
        <v>586</v>
      </c>
    </row>
    <row r="387" s="13" customFormat="1">
      <c r="A387" s="13"/>
      <c r="B387" s="237"/>
      <c r="C387" s="238"/>
      <c r="D387" s="233" t="s">
        <v>136</v>
      </c>
      <c r="E387" s="239" t="s">
        <v>19</v>
      </c>
      <c r="F387" s="240" t="s">
        <v>587</v>
      </c>
      <c r="G387" s="238"/>
      <c r="H387" s="239" t="s">
        <v>19</v>
      </c>
      <c r="I387" s="241"/>
      <c r="J387" s="238"/>
      <c r="K387" s="238"/>
      <c r="L387" s="242"/>
      <c r="M387" s="243"/>
      <c r="N387" s="244"/>
      <c r="O387" s="244"/>
      <c r="P387" s="244"/>
      <c r="Q387" s="244"/>
      <c r="R387" s="244"/>
      <c r="S387" s="244"/>
      <c r="T387" s="24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6" t="s">
        <v>136</v>
      </c>
      <c r="AU387" s="246" t="s">
        <v>84</v>
      </c>
      <c r="AV387" s="13" t="s">
        <v>82</v>
      </c>
      <c r="AW387" s="13" t="s">
        <v>35</v>
      </c>
      <c r="AX387" s="13" t="s">
        <v>74</v>
      </c>
      <c r="AY387" s="246" t="s">
        <v>125</v>
      </c>
    </row>
    <row r="388" s="14" customFormat="1">
      <c r="A388" s="14"/>
      <c r="B388" s="247"/>
      <c r="C388" s="248"/>
      <c r="D388" s="233" t="s">
        <v>136</v>
      </c>
      <c r="E388" s="249" t="s">
        <v>19</v>
      </c>
      <c r="F388" s="250" t="s">
        <v>82</v>
      </c>
      <c r="G388" s="248"/>
      <c r="H388" s="251">
        <v>1</v>
      </c>
      <c r="I388" s="252"/>
      <c r="J388" s="248"/>
      <c r="K388" s="248"/>
      <c r="L388" s="253"/>
      <c r="M388" s="254"/>
      <c r="N388" s="255"/>
      <c r="O388" s="255"/>
      <c r="P388" s="255"/>
      <c r="Q388" s="255"/>
      <c r="R388" s="255"/>
      <c r="S388" s="255"/>
      <c r="T388" s="25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7" t="s">
        <v>136</v>
      </c>
      <c r="AU388" s="257" t="s">
        <v>84</v>
      </c>
      <c r="AV388" s="14" t="s">
        <v>84</v>
      </c>
      <c r="AW388" s="14" t="s">
        <v>35</v>
      </c>
      <c r="AX388" s="14" t="s">
        <v>82</v>
      </c>
      <c r="AY388" s="257" t="s">
        <v>125</v>
      </c>
    </row>
    <row r="389" s="2" customFormat="1" ht="16.5" customHeight="1">
      <c r="A389" s="40"/>
      <c r="B389" s="41"/>
      <c r="C389" s="220" t="s">
        <v>588</v>
      </c>
      <c r="D389" s="220" t="s">
        <v>127</v>
      </c>
      <c r="E389" s="221" t="s">
        <v>589</v>
      </c>
      <c r="F389" s="222" t="s">
        <v>590</v>
      </c>
      <c r="G389" s="223" t="s">
        <v>585</v>
      </c>
      <c r="H389" s="224">
        <v>1</v>
      </c>
      <c r="I389" s="225"/>
      <c r="J389" s="226">
        <f>ROUND(I389*H389,2)</f>
        <v>0</v>
      </c>
      <c r="K389" s="222" t="s">
        <v>19</v>
      </c>
      <c r="L389" s="46"/>
      <c r="M389" s="227" t="s">
        <v>19</v>
      </c>
      <c r="N389" s="228" t="s">
        <v>45</v>
      </c>
      <c r="O389" s="86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31" t="s">
        <v>132</v>
      </c>
      <c r="AT389" s="231" t="s">
        <v>127</v>
      </c>
      <c r="AU389" s="231" t="s">
        <v>84</v>
      </c>
      <c r="AY389" s="19" t="s">
        <v>125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9" t="s">
        <v>82</v>
      </c>
      <c r="BK389" s="232">
        <f>ROUND(I389*H389,2)</f>
        <v>0</v>
      </c>
      <c r="BL389" s="19" t="s">
        <v>132</v>
      </c>
      <c r="BM389" s="231" t="s">
        <v>591</v>
      </c>
    </row>
    <row r="390" s="2" customFormat="1" ht="16.5" customHeight="1">
      <c r="A390" s="40"/>
      <c r="B390" s="41"/>
      <c r="C390" s="220" t="s">
        <v>592</v>
      </c>
      <c r="D390" s="220" t="s">
        <v>127</v>
      </c>
      <c r="E390" s="221" t="s">
        <v>593</v>
      </c>
      <c r="F390" s="222" t="s">
        <v>594</v>
      </c>
      <c r="G390" s="223" t="s">
        <v>585</v>
      </c>
      <c r="H390" s="224">
        <v>1</v>
      </c>
      <c r="I390" s="225"/>
      <c r="J390" s="226">
        <f>ROUND(I390*H390,2)</f>
        <v>0</v>
      </c>
      <c r="K390" s="222" t="s">
        <v>19</v>
      </c>
      <c r="L390" s="46"/>
      <c r="M390" s="227" t="s">
        <v>19</v>
      </c>
      <c r="N390" s="228" t="s">
        <v>45</v>
      </c>
      <c r="O390" s="86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31" t="s">
        <v>132</v>
      </c>
      <c r="AT390" s="231" t="s">
        <v>127</v>
      </c>
      <c r="AU390" s="231" t="s">
        <v>84</v>
      </c>
      <c r="AY390" s="19" t="s">
        <v>125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9" t="s">
        <v>82</v>
      </c>
      <c r="BK390" s="232">
        <f>ROUND(I390*H390,2)</f>
        <v>0</v>
      </c>
      <c r="BL390" s="19" t="s">
        <v>132</v>
      </c>
      <c r="BM390" s="231" t="s">
        <v>595</v>
      </c>
    </row>
    <row r="391" s="13" customFormat="1">
      <c r="A391" s="13"/>
      <c r="B391" s="237"/>
      <c r="C391" s="238"/>
      <c r="D391" s="233" t="s">
        <v>136</v>
      </c>
      <c r="E391" s="239" t="s">
        <v>19</v>
      </c>
      <c r="F391" s="240" t="s">
        <v>596</v>
      </c>
      <c r="G391" s="238"/>
      <c r="H391" s="239" t="s">
        <v>19</v>
      </c>
      <c r="I391" s="241"/>
      <c r="J391" s="238"/>
      <c r="K391" s="238"/>
      <c r="L391" s="242"/>
      <c r="M391" s="243"/>
      <c r="N391" s="244"/>
      <c r="O391" s="244"/>
      <c r="P391" s="244"/>
      <c r="Q391" s="244"/>
      <c r="R391" s="244"/>
      <c r="S391" s="244"/>
      <c r="T391" s="24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6" t="s">
        <v>136</v>
      </c>
      <c r="AU391" s="246" t="s">
        <v>84</v>
      </c>
      <c r="AV391" s="13" t="s">
        <v>82</v>
      </c>
      <c r="AW391" s="13" t="s">
        <v>35</v>
      </c>
      <c r="AX391" s="13" t="s">
        <v>74</v>
      </c>
      <c r="AY391" s="246" t="s">
        <v>125</v>
      </c>
    </row>
    <row r="392" s="14" customFormat="1">
      <c r="A392" s="14"/>
      <c r="B392" s="247"/>
      <c r="C392" s="248"/>
      <c r="D392" s="233" t="s">
        <v>136</v>
      </c>
      <c r="E392" s="249" t="s">
        <v>19</v>
      </c>
      <c r="F392" s="250" t="s">
        <v>82</v>
      </c>
      <c r="G392" s="248"/>
      <c r="H392" s="251">
        <v>1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136</v>
      </c>
      <c r="AU392" s="257" t="s">
        <v>84</v>
      </c>
      <c r="AV392" s="14" t="s">
        <v>84</v>
      </c>
      <c r="AW392" s="14" t="s">
        <v>35</v>
      </c>
      <c r="AX392" s="14" t="s">
        <v>82</v>
      </c>
      <c r="AY392" s="257" t="s">
        <v>125</v>
      </c>
    </row>
    <row r="393" s="2" customFormat="1" ht="16.5" customHeight="1">
      <c r="A393" s="40"/>
      <c r="B393" s="41"/>
      <c r="C393" s="220" t="s">
        <v>597</v>
      </c>
      <c r="D393" s="220" t="s">
        <v>127</v>
      </c>
      <c r="E393" s="221" t="s">
        <v>598</v>
      </c>
      <c r="F393" s="222" t="s">
        <v>599</v>
      </c>
      <c r="G393" s="223" t="s">
        <v>585</v>
      </c>
      <c r="H393" s="224">
        <v>1</v>
      </c>
      <c r="I393" s="225"/>
      <c r="J393" s="226">
        <f>ROUND(I393*H393,2)</f>
        <v>0</v>
      </c>
      <c r="K393" s="222" t="s">
        <v>19</v>
      </c>
      <c r="L393" s="46"/>
      <c r="M393" s="227" t="s">
        <v>19</v>
      </c>
      <c r="N393" s="228" t="s">
        <v>45</v>
      </c>
      <c r="O393" s="86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31" t="s">
        <v>132</v>
      </c>
      <c r="AT393" s="231" t="s">
        <v>127</v>
      </c>
      <c r="AU393" s="231" t="s">
        <v>84</v>
      </c>
      <c r="AY393" s="19" t="s">
        <v>125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9" t="s">
        <v>82</v>
      </c>
      <c r="BK393" s="232">
        <f>ROUND(I393*H393,2)</f>
        <v>0</v>
      </c>
      <c r="BL393" s="19" t="s">
        <v>132</v>
      </c>
      <c r="BM393" s="231" t="s">
        <v>600</v>
      </c>
    </row>
    <row r="394" s="2" customFormat="1" ht="16.5" customHeight="1">
      <c r="A394" s="40"/>
      <c r="B394" s="41"/>
      <c r="C394" s="220" t="s">
        <v>601</v>
      </c>
      <c r="D394" s="220" t="s">
        <v>127</v>
      </c>
      <c r="E394" s="221" t="s">
        <v>602</v>
      </c>
      <c r="F394" s="222" t="s">
        <v>603</v>
      </c>
      <c r="G394" s="223" t="s">
        <v>585</v>
      </c>
      <c r="H394" s="224">
        <v>1</v>
      </c>
      <c r="I394" s="225"/>
      <c r="J394" s="226">
        <f>ROUND(I394*H394,2)</f>
        <v>0</v>
      </c>
      <c r="K394" s="222" t="s">
        <v>19</v>
      </c>
      <c r="L394" s="46"/>
      <c r="M394" s="227" t="s">
        <v>19</v>
      </c>
      <c r="N394" s="228" t="s">
        <v>45</v>
      </c>
      <c r="O394" s="86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31" t="s">
        <v>132</v>
      </c>
      <c r="AT394" s="231" t="s">
        <v>127</v>
      </c>
      <c r="AU394" s="231" t="s">
        <v>84</v>
      </c>
      <c r="AY394" s="19" t="s">
        <v>125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9" t="s">
        <v>82</v>
      </c>
      <c r="BK394" s="232">
        <f>ROUND(I394*H394,2)</f>
        <v>0</v>
      </c>
      <c r="BL394" s="19" t="s">
        <v>132</v>
      </c>
      <c r="BM394" s="231" t="s">
        <v>604</v>
      </c>
    </row>
    <row r="395" s="13" customFormat="1">
      <c r="A395" s="13"/>
      <c r="B395" s="237"/>
      <c r="C395" s="238"/>
      <c r="D395" s="233" t="s">
        <v>136</v>
      </c>
      <c r="E395" s="239" t="s">
        <v>19</v>
      </c>
      <c r="F395" s="240" t="s">
        <v>605</v>
      </c>
      <c r="G395" s="238"/>
      <c r="H395" s="239" t="s">
        <v>19</v>
      </c>
      <c r="I395" s="241"/>
      <c r="J395" s="238"/>
      <c r="K395" s="238"/>
      <c r="L395" s="242"/>
      <c r="M395" s="243"/>
      <c r="N395" s="244"/>
      <c r="O395" s="244"/>
      <c r="P395" s="244"/>
      <c r="Q395" s="244"/>
      <c r="R395" s="244"/>
      <c r="S395" s="244"/>
      <c r="T395" s="24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6" t="s">
        <v>136</v>
      </c>
      <c r="AU395" s="246" t="s">
        <v>84</v>
      </c>
      <c r="AV395" s="13" t="s">
        <v>82</v>
      </c>
      <c r="AW395" s="13" t="s">
        <v>35</v>
      </c>
      <c r="AX395" s="13" t="s">
        <v>74</v>
      </c>
      <c r="AY395" s="246" t="s">
        <v>125</v>
      </c>
    </row>
    <row r="396" s="14" customFormat="1">
      <c r="A396" s="14"/>
      <c r="B396" s="247"/>
      <c r="C396" s="248"/>
      <c r="D396" s="233" t="s">
        <v>136</v>
      </c>
      <c r="E396" s="249" t="s">
        <v>19</v>
      </c>
      <c r="F396" s="250" t="s">
        <v>82</v>
      </c>
      <c r="G396" s="248"/>
      <c r="H396" s="251">
        <v>1</v>
      </c>
      <c r="I396" s="252"/>
      <c r="J396" s="248"/>
      <c r="K396" s="248"/>
      <c r="L396" s="253"/>
      <c r="M396" s="254"/>
      <c r="N396" s="255"/>
      <c r="O396" s="255"/>
      <c r="P396" s="255"/>
      <c r="Q396" s="255"/>
      <c r="R396" s="255"/>
      <c r="S396" s="255"/>
      <c r="T396" s="25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7" t="s">
        <v>136</v>
      </c>
      <c r="AU396" s="257" t="s">
        <v>84</v>
      </c>
      <c r="AV396" s="14" t="s">
        <v>84</v>
      </c>
      <c r="AW396" s="14" t="s">
        <v>35</v>
      </c>
      <c r="AX396" s="14" t="s">
        <v>82</v>
      </c>
      <c r="AY396" s="257" t="s">
        <v>125</v>
      </c>
    </row>
    <row r="397" s="12" customFormat="1" ht="22.8" customHeight="1">
      <c r="A397" s="12"/>
      <c r="B397" s="204"/>
      <c r="C397" s="205"/>
      <c r="D397" s="206" t="s">
        <v>73</v>
      </c>
      <c r="E397" s="218" t="s">
        <v>606</v>
      </c>
      <c r="F397" s="218" t="s">
        <v>607</v>
      </c>
      <c r="G397" s="205"/>
      <c r="H397" s="205"/>
      <c r="I397" s="208"/>
      <c r="J397" s="219">
        <f>BK397</f>
        <v>0</v>
      </c>
      <c r="K397" s="205"/>
      <c r="L397" s="210"/>
      <c r="M397" s="211"/>
      <c r="N397" s="212"/>
      <c r="O397" s="212"/>
      <c r="P397" s="213">
        <f>SUM(P398:P422)</f>
        <v>0</v>
      </c>
      <c r="Q397" s="212"/>
      <c r="R397" s="213">
        <f>SUM(R398:R422)</f>
        <v>0</v>
      </c>
      <c r="S397" s="212"/>
      <c r="T397" s="214">
        <f>SUM(T398:T422)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5" t="s">
        <v>82</v>
      </c>
      <c r="AT397" s="216" t="s">
        <v>73</v>
      </c>
      <c r="AU397" s="216" t="s">
        <v>82</v>
      </c>
      <c r="AY397" s="215" t="s">
        <v>125</v>
      </c>
      <c r="BK397" s="217">
        <f>SUM(BK398:BK422)</f>
        <v>0</v>
      </c>
    </row>
    <row r="398" s="2" customFormat="1" ht="21.75" customHeight="1">
      <c r="A398" s="40"/>
      <c r="B398" s="41"/>
      <c r="C398" s="220" t="s">
        <v>608</v>
      </c>
      <c r="D398" s="220" t="s">
        <v>127</v>
      </c>
      <c r="E398" s="221" t="s">
        <v>609</v>
      </c>
      <c r="F398" s="222" t="s">
        <v>610</v>
      </c>
      <c r="G398" s="223" t="s">
        <v>294</v>
      </c>
      <c r="H398" s="224">
        <v>701.34699999999998</v>
      </c>
      <c r="I398" s="225"/>
      <c r="J398" s="226">
        <f>ROUND(I398*H398,2)</f>
        <v>0</v>
      </c>
      <c r="K398" s="222" t="s">
        <v>131</v>
      </c>
      <c r="L398" s="46"/>
      <c r="M398" s="227" t="s">
        <v>19</v>
      </c>
      <c r="N398" s="228" t="s">
        <v>45</v>
      </c>
      <c r="O398" s="86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31" t="s">
        <v>132</v>
      </c>
      <c r="AT398" s="231" t="s">
        <v>127</v>
      </c>
      <c r="AU398" s="231" t="s">
        <v>84</v>
      </c>
      <c r="AY398" s="19" t="s">
        <v>125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9" t="s">
        <v>82</v>
      </c>
      <c r="BK398" s="232">
        <f>ROUND(I398*H398,2)</f>
        <v>0</v>
      </c>
      <c r="BL398" s="19" t="s">
        <v>132</v>
      </c>
      <c r="BM398" s="231" t="s">
        <v>611</v>
      </c>
    </row>
    <row r="399" s="2" customFormat="1">
      <c r="A399" s="40"/>
      <c r="B399" s="41"/>
      <c r="C399" s="42"/>
      <c r="D399" s="233" t="s">
        <v>134</v>
      </c>
      <c r="E399" s="42"/>
      <c r="F399" s="234" t="s">
        <v>612</v>
      </c>
      <c r="G399" s="42"/>
      <c r="H399" s="42"/>
      <c r="I399" s="138"/>
      <c r="J399" s="42"/>
      <c r="K399" s="42"/>
      <c r="L399" s="46"/>
      <c r="M399" s="235"/>
      <c r="N399" s="236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134</v>
      </c>
      <c r="AU399" s="19" t="s">
        <v>84</v>
      </c>
    </row>
    <row r="400" s="14" customFormat="1">
      <c r="A400" s="14"/>
      <c r="B400" s="247"/>
      <c r="C400" s="248"/>
      <c r="D400" s="233" t="s">
        <v>136</v>
      </c>
      <c r="E400" s="249" t="s">
        <v>19</v>
      </c>
      <c r="F400" s="250" t="s">
        <v>613</v>
      </c>
      <c r="G400" s="248"/>
      <c r="H400" s="251">
        <v>476.71100000000001</v>
      </c>
      <c r="I400" s="252"/>
      <c r="J400" s="248"/>
      <c r="K400" s="248"/>
      <c r="L400" s="253"/>
      <c r="M400" s="254"/>
      <c r="N400" s="255"/>
      <c r="O400" s="255"/>
      <c r="P400" s="255"/>
      <c r="Q400" s="255"/>
      <c r="R400" s="255"/>
      <c r="S400" s="255"/>
      <c r="T400" s="25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7" t="s">
        <v>136</v>
      </c>
      <c r="AU400" s="257" t="s">
        <v>84</v>
      </c>
      <c r="AV400" s="14" t="s">
        <v>84</v>
      </c>
      <c r="AW400" s="14" t="s">
        <v>35</v>
      </c>
      <c r="AX400" s="14" t="s">
        <v>74</v>
      </c>
      <c r="AY400" s="257" t="s">
        <v>125</v>
      </c>
    </row>
    <row r="401" s="14" customFormat="1">
      <c r="A401" s="14"/>
      <c r="B401" s="247"/>
      <c r="C401" s="248"/>
      <c r="D401" s="233" t="s">
        <v>136</v>
      </c>
      <c r="E401" s="249" t="s">
        <v>19</v>
      </c>
      <c r="F401" s="250" t="s">
        <v>614</v>
      </c>
      <c r="G401" s="248"/>
      <c r="H401" s="251">
        <v>224.636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7" t="s">
        <v>136</v>
      </c>
      <c r="AU401" s="257" t="s">
        <v>84</v>
      </c>
      <c r="AV401" s="14" t="s">
        <v>84</v>
      </c>
      <c r="AW401" s="14" t="s">
        <v>35</v>
      </c>
      <c r="AX401" s="14" t="s">
        <v>74</v>
      </c>
      <c r="AY401" s="257" t="s">
        <v>125</v>
      </c>
    </row>
    <row r="402" s="15" customFormat="1">
      <c r="A402" s="15"/>
      <c r="B402" s="258"/>
      <c r="C402" s="259"/>
      <c r="D402" s="233" t="s">
        <v>136</v>
      </c>
      <c r="E402" s="260" t="s">
        <v>19</v>
      </c>
      <c r="F402" s="261" t="s">
        <v>171</v>
      </c>
      <c r="G402" s="259"/>
      <c r="H402" s="262">
        <v>701.34699999999998</v>
      </c>
      <c r="I402" s="263"/>
      <c r="J402" s="259"/>
      <c r="K402" s="259"/>
      <c r="L402" s="264"/>
      <c r="M402" s="265"/>
      <c r="N402" s="266"/>
      <c r="O402" s="266"/>
      <c r="P402" s="266"/>
      <c r="Q402" s="266"/>
      <c r="R402" s="266"/>
      <c r="S402" s="266"/>
      <c r="T402" s="267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8" t="s">
        <v>136</v>
      </c>
      <c r="AU402" s="268" t="s">
        <v>84</v>
      </c>
      <c r="AV402" s="15" t="s">
        <v>132</v>
      </c>
      <c r="AW402" s="15" t="s">
        <v>35</v>
      </c>
      <c r="AX402" s="15" t="s">
        <v>82</v>
      </c>
      <c r="AY402" s="268" t="s">
        <v>125</v>
      </c>
    </row>
    <row r="403" s="2" customFormat="1" ht="21.75" customHeight="1">
      <c r="A403" s="40"/>
      <c r="B403" s="41"/>
      <c r="C403" s="220" t="s">
        <v>615</v>
      </c>
      <c r="D403" s="220" t="s">
        <v>127</v>
      </c>
      <c r="E403" s="221" t="s">
        <v>616</v>
      </c>
      <c r="F403" s="222" t="s">
        <v>617</v>
      </c>
      <c r="G403" s="223" t="s">
        <v>294</v>
      </c>
      <c r="H403" s="224">
        <v>9282.1450000000004</v>
      </c>
      <c r="I403" s="225"/>
      <c r="J403" s="226">
        <f>ROUND(I403*H403,2)</f>
        <v>0</v>
      </c>
      <c r="K403" s="222" t="s">
        <v>131</v>
      </c>
      <c r="L403" s="46"/>
      <c r="M403" s="227" t="s">
        <v>19</v>
      </c>
      <c r="N403" s="228" t="s">
        <v>45</v>
      </c>
      <c r="O403" s="86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31" t="s">
        <v>132</v>
      </c>
      <c r="AT403" s="231" t="s">
        <v>127</v>
      </c>
      <c r="AU403" s="231" t="s">
        <v>84</v>
      </c>
      <c r="AY403" s="19" t="s">
        <v>125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9" t="s">
        <v>82</v>
      </c>
      <c r="BK403" s="232">
        <f>ROUND(I403*H403,2)</f>
        <v>0</v>
      </c>
      <c r="BL403" s="19" t="s">
        <v>132</v>
      </c>
      <c r="BM403" s="231" t="s">
        <v>618</v>
      </c>
    </row>
    <row r="404" s="2" customFormat="1">
      <c r="A404" s="40"/>
      <c r="B404" s="41"/>
      <c r="C404" s="42"/>
      <c r="D404" s="233" t="s">
        <v>134</v>
      </c>
      <c r="E404" s="42"/>
      <c r="F404" s="234" t="s">
        <v>612</v>
      </c>
      <c r="G404" s="42"/>
      <c r="H404" s="42"/>
      <c r="I404" s="138"/>
      <c r="J404" s="42"/>
      <c r="K404" s="42"/>
      <c r="L404" s="46"/>
      <c r="M404" s="235"/>
      <c r="N404" s="236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134</v>
      </c>
      <c r="AU404" s="19" t="s">
        <v>84</v>
      </c>
    </row>
    <row r="405" s="14" customFormat="1">
      <c r="A405" s="14"/>
      <c r="B405" s="247"/>
      <c r="C405" s="248"/>
      <c r="D405" s="233" t="s">
        <v>136</v>
      </c>
      <c r="E405" s="249" t="s">
        <v>19</v>
      </c>
      <c r="F405" s="250" t="s">
        <v>619</v>
      </c>
      <c r="G405" s="248"/>
      <c r="H405" s="251">
        <v>224.636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7" t="s">
        <v>136</v>
      </c>
      <c r="AU405" s="257" t="s">
        <v>84</v>
      </c>
      <c r="AV405" s="14" t="s">
        <v>84</v>
      </c>
      <c r="AW405" s="14" t="s">
        <v>35</v>
      </c>
      <c r="AX405" s="14" t="s">
        <v>74</v>
      </c>
      <c r="AY405" s="257" t="s">
        <v>125</v>
      </c>
    </row>
    <row r="406" s="14" customFormat="1">
      <c r="A406" s="14"/>
      <c r="B406" s="247"/>
      <c r="C406" s="248"/>
      <c r="D406" s="233" t="s">
        <v>136</v>
      </c>
      <c r="E406" s="249" t="s">
        <v>19</v>
      </c>
      <c r="F406" s="250" t="s">
        <v>620</v>
      </c>
      <c r="G406" s="248"/>
      <c r="H406" s="251">
        <v>9057.509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136</v>
      </c>
      <c r="AU406" s="257" t="s">
        <v>84</v>
      </c>
      <c r="AV406" s="14" t="s">
        <v>84</v>
      </c>
      <c r="AW406" s="14" t="s">
        <v>35</v>
      </c>
      <c r="AX406" s="14" t="s">
        <v>74</v>
      </c>
      <c r="AY406" s="257" t="s">
        <v>125</v>
      </c>
    </row>
    <row r="407" s="15" customFormat="1">
      <c r="A407" s="15"/>
      <c r="B407" s="258"/>
      <c r="C407" s="259"/>
      <c r="D407" s="233" t="s">
        <v>136</v>
      </c>
      <c r="E407" s="260" t="s">
        <v>19</v>
      </c>
      <c r="F407" s="261" t="s">
        <v>171</v>
      </c>
      <c r="G407" s="259"/>
      <c r="H407" s="262">
        <v>9282.1450000000004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8" t="s">
        <v>136</v>
      </c>
      <c r="AU407" s="268" t="s">
        <v>84</v>
      </c>
      <c r="AV407" s="15" t="s">
        <v>132</v>
      </c>
      <c r="AW407" s="15" t="s">
        <v>35</v>
      </c>
      <c r="AX407" s="15" t="s">
        <v>82</v>
      </c>
      <c r="AY407" s="268" t="s">
        <v>125</v>
      </c>
    </row>
    <row r="408" s="2" customFormat="1" ht="21.75" customHeight="1">
      <c r="A408" s="40"/>
      <c r="B408" s="41"/>
      <c r="C408" s="220" t="s">
        <v>621</v>
      </c>
      <c r="D408" s="220" t="s">
        <v>127</v>
      </c>
      <c r="E408" s="221" t="s">
        <v>622</v>
      </c>
      <c r="F408" s="222" t="s">
        <v>623</v>
      </c>
      <c r="G408" s="223" t="s">
        <v>294</v>
      </c>
      <c r="H408" s="224">
        <v>0.114</v>
      </c>
      <c r="I408" s="225"/>
      <c r="J408" s="226">
        <f>ROUND(I408*H408,2)</f>
        <v>0</v>
      </c>
      <c r="K408" s="222" t="s">
        <v>131</v>
      </c>
      <c r="L408" s="46"/>
      <c r="M408" s="227" t="s">
        <v>19</v>
      </c>
      <c r="N408" s="228" t="s">
        <v>45</v>
      </c>
      <c r="O408" s="86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31" t="s">
        <v>132</v>
      </c>
      <c r="AT408" s="231" t="s">
        <v>127</v>
      </c>
      <c r="AU408" s="231" t="s">
        <v>84</v>
      </c>
      <c r="AY408" s="19" t="s">
        <v>125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9" t="s">
        <v>82</v>
      </c>
      <c r="BK408" s="232">
        <f>ROUND(I408*H408,2)</f>
        <v>0</v>
      </c>
      <c r="BL408" s="19" t="s">
        <v>132</v>
      </c>
      <c r="BM408" s="231" t="s">
        <v>624</v>
      </c>
    </row>
    <row r="409" s="2" customFormat="1">
      <c r="A409" s="40"/>
      <c r="B409" s="41"/>
      <c r="C409" s="42"/>
      <c r="D409" s="233" t="s">
        <v>134</v>
      </c>
      <c r="E409" s="42"/>
      <c r="F409" s="234" t="s">
        <v>612</v>
      </c>
      <c r="G409" s="42"/>
      <c r="H409" s="42"/>
      <c r="I409" s="138"/>
      <c r="J409" s="42"/>
      <c r="K409" s="42"/>
      <c r="L409" s="46"/>
      <c r="M409" s="235"/>
      <c r="N409" s="236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134</v>
      </c>
      <c r="AU409" s="19" t="s">
        <v>84</v>
      </c>
    </row>
    <row r="410" s="14" customFormat="1">
      <c r="A410" s="14"/>
      <c r="B410" s="247"/>
      <c r="C410" s="248"/>
      <c r="D410" s="233" t="s">
        <v>136</v>
      </c>
      <c r="E410" s="249" t="s">
        <v>19</v>
      </c>
      <c r="F410" s="250" t="s">
        <v>625</v>
      </c>
      <c r="G410" s="248"/>
      <c r="H410" s="251">
        <v>0.114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7" t="s">
        <v>136</v>
      </c>
      <c r="AU410" s="257" t="s">
        <v>84</v>
      </c>
      <c r="AV410" s="14" t="s">
        <v>84</v>
      </c>
      <c r="AW410" s="14" t="s">
        <v>35</v>
      </c>
      <c r="AX410" s="14" t="s">
        <v>82</v>
      </c>
      <c r="AY410" s="257" t="s">
        <v>125</v>
      </c>
    </row>
    <row r="411" s="2" customFormat="1" ht="21.75" customHeight="1">
      <c r="A411" s="40"/>
      <c r="B411" s="41"/>
      <c r="C411" s="220" t="s">
        <v>626</v>
      </c>
      <c r="D411" s="220" t="s">
        <v>127</v>
      </c>
      <c r="E411" s="221" t="s">
        <v>627</v>
      </c>
      <c r="F411" s="222" t="s">
        <v>617</v>
      </c>
      <c r="G411" s="223" t="s">
        <v>294</v>
      </c>
      <c r="H411" s="224">
        <v>2.1659999999999999</v>
      </c>
      <c r="I411" s="225"/>
      <c r="J411" s="226">
        <f>ROUND(I411*H411,2)</f>
        <v>0</v>
      </c>
      <c r="K411" s="222" t="s">
        <v>131</v>
      </c>
      <c r="L411" s="46"/>
      <c r="M411" s="227" t="s">
        <v>19</v>
      </c>
      <c r="N411" s="228" t="s">
        <v>45</v>
      </c>
      <c r="O411" s="86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31" t="s">
        <v>132</v>
      </c>
      <c r="AT411" s="231" t="s">
        <v>127</v>
      </c>
      <c r="AU411" s="231" t="s">
        <v>84</v>
      </c>
      <c r="AY411" s="19" t="s">
        <v>125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9" t="s">
        <v>82</v>
      </c>
      <c r="BK411" s="232">
        <f>ROUND(I411*H411,2)</f>
        <v>0</v>
      </c>
      <c r="BL411" s="19" t="s">
        <v>132</v>
      </c>
      <c r="BM411" s="231" t="s">
        <v>628</v>
      </c>
    </row>
    <row r="412" s="2" customFormat="1">
      <c r="A412" s="40"/>
      <c r="B412" s="41"/>
      <c r="C412" s="42"/>
      <c r="D412" s="233" t="s">
        <v>134</v>
      </c>
      <c r="E412" s="42"/>
      <c r="F412" s="234" t="s">
        <v>612</v>
      </c>
      <c r="G412" s="42"/>
      <c r="H412" s="42"/>
      <c r="I412" s="138"/>
      <c r="J412" s="42"/>
      <c r="K412" s="42"/>
      <c r="L412" s="46"/>
      <c r="M412" s="235"/>
      <c r="N412" s="236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134</v>
      </c>
      <c r="AU412" s="19" t="s">
        <v>84</v>
      </c>
    </row>
    <row r="413" s="14" customFormat="1">
      <c r="A413" s="14"/>
      <c r="B413" s="247"/>
      <c r="C413" s="248"/>
      <c r="D413" s="233" t="s">
        <v>136</v>
      </c>
      <c r="E413" s="249" t="s">
        <v>19</v>
      </c>
      <c r="F413" s="250" t="s">
        <v>629</v>
      </c>
      <c r="G413" s="248"/>
      <c r="H413" s="251">
        <v>2.1659999999999999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7" t="s">
        <v>136</v>
      </c>
      <c r="AU413" s="257" t="s">
        <v>84</v>
      </c>
      <c r="AV413" s="14" t="s">
        <v>84</v>
      </c>
      <c r="AW413" s="14" t="s">
        <v>35</v>
      </c>
      <c r="AX413" s="14" t="s">
        <v>82</v>
      </c>
      <c r="AY413" s="257" t="s">
        <v>125</v>
      </c>
    </row>
    <row r="414" s="2" customFormat="1" ht="21.75" customHeight="1">
      <c r="A414" s="40"/>
      <c r="B414" s="41"/>
      <c r="C414" s="220" t="s">
        <v>630</v>
      </c>
      <c r="D414" s="220" t="s">
        <v>127</v>
      </c>
      <c r="E414" s="221" t="s">
        <v>631</v>
      </c>
      <c r="F414" s="222" t="s">
        <v>632</v>
      </c>
      <c r="G414" s="223" t="s">
        <v>294</v>
      </c>
      <c r="H414" s="224">
        <v>0.114</v>
      </c>
      <c r="I414" s="225"/>
      <c r="J414" s="226">
        <f>ROUND(I414*H414,2)</f>
        <v>0</v>
      </c>
      <c r="K414" s="222" t="s">
        <v>131</v>
      </c>
      <c r="L414" s="46"/>
      <c r="M414" s="227" t="s">
        <v>19</v>
      </c>
      <c r="N414" s="228" t="s">
        <v>45</v>
      </c>
      <c r="O414" s="86"/>
      <c r="P414" s="229">
        <f>O414*H414</f>
        <v>0</v>
      </c>
      <c r="Q414" s="229">
        <v>0</v>
      </c>
      <c r="R414" s="229">
        <f>Q414*H414</f>
        <v>0</v>
      </c>
      <c r="S414" s="229">
        <v>0</v>
      </c>
      <c r="T414" s="230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31" t="s">
        <v>132</v>
      </c>
      <c r="AT414" s="231" t="s">
        <v>127</v>
      </c>
      <c r="AU414" s="231" t="s">
        <v>84</v>
      </c>
      <c r="AY414" s="19" t="s">
        <v>125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9" t="s">
        <v>82</v>
      </c>
      <c r="BK414" s="232">
        <f>ROUND(I414*H414,2)</f>
        <v>0</v>
      </c>
      <c r="BL414" s="19" t="s">
        <v>132</v>
      </c>
      <c r="BM414" s="231" t="s">
        <v>633</v>
      </c>
    </row>
    <row r="415" s="2" customFormat="1">
      <c r="A415" s="40"/>
      <c r="B415" s="41"/>
      <c r="C415" s="42"/>
      <c r="D415" s="233" t="s">
        <v>134</v>
      </c>
      <c r="E415" s="42"/>
      <c r="F415" s="234" t="s">
        <v>634</v>
      </c>
      <c r="G415" s="42"/>
      <c r="H415" s="42"/>
      <c r="I415" s="138"/>
      <c r="J415" s="42"/>
      <c r="K415" s="42"/>
      <c r="L415" s="46"/>
      <c r="M415" s="235"/>
      <c r="N415" s="236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134</v>
      </c>
      <c r="AU415" s="19" t="s">
        <v>84</v>
      </c>
    </row>
    <row r="416" s="14" customFormat="1">
      <c r="A416" s="14"/>
      <c r="B416" s="247"/>
      <c r="C416" s="248"/>
      <c r="D416" s="233" t="s">
        <v>136</v>
      </c>
      <c r="E416" s="249" t="s">
        <v>19</v>
      </c>
      <c r="F416" s="250" t="s">
        <v>635</v>
      </c>
      <c r="G416" s="248"/>
      <c r="H416" s="251">
        <v>0.114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7" t="s">
        <v>136</v>
      </c>
      <c r="AU416" s="257" t="s">
        <v>84</v>
      </c>
      <c r="AV416" s="14" t="s">
        <v>84</v>
      </c>
      <c r="AW416" s="14" t="s">
        <v>35</v>
      </c>
      <c r="AX416" s="14" t="s">
        <v>82</v>
      </c>
      <c r="AY416" s="257" t="s">
        <v>125</v>
      </c>
    </row>
    <row r="417" s="2" customFormat="1" ht="21.75" customHeight="1">
      <c r="A417" s="40"/>
      <c r="B417" s="41"/>
      <c r="C417" s="220" t="s">
        <v>636</v>
      </c>
      <c r="D417" s="220" t="s">
        <v>127</v>
      </c>
      <c r="E417" s="221" t="s">
        <v>637</v>
      </c>
      <c r="F417" s="222" t="s">
        <v>638</v>
      </c>
      <c r="G417" s="223" t="s">
        <v>294</v>
      </c>
      <c r="H417" s="224">
        <v>476.71100000000001</v>
      </c>
      <c r="I417" s="225"/>
      <c r="J417" s="226">
        <f>ROUND(I417*H417,2)</f>
        <v>0</v>
      </c>
      <c r="K417" s="222" t="s">
        <v>131</v>
      </c>
      <c r="L417" s="46"/>
      <c r="M417" s="227" t="s">
        <v>19</v>
      </c>
      <c r="N417" s="228" t="s">
        <v>45</v>
      </c>
      <c r="O417" s="86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31" t="s">
        <v>132</v>
      </c>
      <c r="AT417" s="231" t="s">
        <v>127</v>
      </c>
      <c r="AU417" s="231" t="s">
        <v>84</v>
      </c>
      <c r="AY417" s="19" t="s">
        <v>125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9" t="s">
        <v>82</v>
      </c>
      <c r="BK417" s="232">
        <f>ROUND(I417*H417,2)</f>
        <v>0</v>
      </c>
      <c r="BL417" s="19" t="s">
        <v>132</v>
      </c>
      <c r="BM417" s="231" t="s">
        <v>639</v>
      </c>
    </row>
    <row r="418" s="2" customFormat="1">
      <c r="A418" s="40"/>
      <c r="B418" s="41"/>
      <c r="C418" s="42"/>
      <c r="D418" s="233" t="s">
        <v>134</v>
      </c>
      <c r="E418" s="42"/>
      <c r="F418" s="234" t="s">
        <v>634</v>
      </c>
      <c r="G418" s="42"/>
      <c r="H418" s="42"/>
      <c r="I418" s="138"/>
      <c r="J418" s="42"/>
      <c r="K418" s="42"/>
      <c r="L418" s="46"/>
      <c r="M418" s="235"/>
      <c r="N418" s="236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134</v>
      </c>
      <c r="AU418" s="19" t="s">
        <v>84</v>
      </c>
    </row>
    <row r="419" s="14" customFormat="1">
      <c r="A419" s="14"/>
      <c r="B419" s="247"/>
      <c r="C419" s="248"/>
      <c r="D419" s="233" t="s">
        <v>136</v>
      </c>
      <c r="E419" s="249" t="s">
        <v>19</v>
      </c>
      <c r="F419" s="250" t="s">
        <v>613</v>
      </c>
      <c r="G419" s="248"/>
      <c r="H419" s="251">
        <v>476.71100000000001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7" t="s">
        <v>136</v>
      </c>
      <c r="AU419" s="257" t="s">
        <v>84</v>
      </c>
      <c r="AV419" s="14" t="s">
        <v>84</v>
      </c>
      <c r="AW419" s="14" t="s">
        <v>35</v>
      </c>
      <c r="AX419" s="14" t="s">
        <v>82</v>
      </c>
      <c r="AY419" s="257" t="s">
        <v>125</v>
      </c>
    </row>
    <row r="420" s="2" customFormat="1" ht="21.75" customHeight="1">
      <c r="A420" s="40"/>
      <c r="B420" s="41"/>
      <c r="C420" s="220" t="s">
        <v>640</v>
      </c>
      <c r="D420" s="220" t="s">
        <v>127</v>
      </c>
      <c r="E420" s="221" t="s">
        <v>641</v>
      </c>
      <c r="F420" s="222" t="s">
        <v>293</v>
      </c>
      <c r="G420" s="223" t="s">
        <v>294</v>
      </c>
      <c r="H420" s="224">
        <v>224.636</v>
      </c>
      <c r="I420" s="225"/>
      <c r="J420" s="226">
        <f>ROUND(I420*H420,2)</f>
        <v>0</v>
      </c>
      <c r="K420" s="222" t="s">
        <v>131</v>
      </c>
      <c r="L420" s="46"/>
      <c r="M420" s="227" t="s">
        <v>19</v>
      </c>
      <c r="N420" s="228" t="s">
        <v>45</v>
      </c>
      <c r="O420" s="86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31" t="s">
        <v>132</v>
      </c>
      <c r="AT420" s="231" t="s">
        <v>127</v>
      </c>
      <c r="AU420" s="231" t="s">
        <v>84</v>
      </c>
      <c r="AY420" s="19" t="s">
        <v>125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9" t="s">
        <v>82</v>
      </c>
      <c r="BK420" s="232">
        <f>ROUND(I420*H420,2)</f>
        <v>0</v>
      </c>
      <c r="BL420" s="19" t="s">
        <v>132</v>
      </c>
      <c r="BM420" s="231" t="s">
        <v>642</v>
      </c>
    </row>
    <row r="421" s="2" customFormat="1">
      <c r="A421" s="40"/>
      <c r="B421" s="41"/>
      <c r="C421" s="42"/>
      <c r="D421" s="233" t="s">
        <v>134</v>
      </c>
      <c r="E421" s="42"/>
      <c r="F421" s="234" t="s">
        <v>634</v>
      </c>
      <c r="G421" s="42"/>
      <c r="H421" s="42"/>
      <c r="I421" s="138"/>
      <c r="J421" s="42"/>
      <c r="K421" s="42"/>
      <c r="L421" s="46"/>
      <c r="M421" s="235"/>
      <c r="N421" s="236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134</v>
      </c>
      <c r="AU421" s="19" t="s">
        <v>84</v>
      </c>
    </row>
    <row r="422" s="14" customFormat="1">
      <c r="A422" s="14"/>
      <c r="B422" s="247"/>
      <c r="C422" s="248"/>
      <c r="D422" s="233" t="s">
        <v>136</v>
      </c>
      <c r="E422" s="249" t="s">
        <v>19</v>
      </c>
      <c r="F422" s="250" t="s">
        <v>614</v>
      </c>
      <c r="G422" s="248"/>
      <c r="H422" s="251">
        <v>224.636</v>
      </c>
      <c r="I422" s="252"/>
      <c r="J422" s="248"/>
      <c r="K422" s="248"/>
      <c r="L422" s="253"/>
      <c r="M422" s="254"/>
      <c r="N422" s="255"/>
      <c r="O422" s="255"/>
      <c r="P422" s="255"/>
      <c r="Q422" s="255"/>
      <c r="R422" s="255"/>
      <c r="S422" s="255"/>
      <c r="T422" s="25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7" t="s">
        <v>136</v>
      </c>
      <c r="AU422" s="257" t="s">
        <v>84</v>
      </c>
      <c r="AV422" s="14" t="s">
        <v>84</v>
      </c>
      <c r="AW422" s="14" t="s">
        <v>35</v>
      </c>
      <c r="AX422" s="14" t="s">
        <v>82</v>
      </c>
      <c r="AY422" s="257" t="s">
        <v>125</v>
      </c>
    </row>
    <row r="423" s="12" customFormat="1" ht="22.8" customHeight="1">
      <c r="A423" s="12"/>
      <c r="B423" s="204"/>
      <c r="C423" s="205"/>
      <c r="D423" s="206" t="s">
        <v>73</v>
      </c>
      <c r="E423" s="218" t="s">
        <v>643</v>
      </c>
      <c r="F423" s="218" t="s">
        <v>644</v>
      </c>
      <c r="G423" s="205"/>
      <c r="H423" s="205"/>
      <c r="I423" s="208"/>
      <c r="J423" s="219">
        <f>BK423</f>
        <v>0</v>
      </c>
      <c r="K423" s="205"/>
      <c r="L423" s="210"/>
      <c r="M423" s="211"/>
      <c r="N423" s="212"/>
      <c r="O423" s="212"/>
      <c r="P423" s="213">
        <f>SUM(P424:P425)</f>
        <v>0</v>
      </c>
      <c r="Q423" s="212"/>
      <c r="R423" s="213">
        <f>SUM(R424:R425)</f>
        <v>0</v>
      </c>
      <c r="S423" s="212"/>
      <c r="T423" s="214">
        <f>SUM(T424:T425)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5" t="s">
        <v>82</v>
      </c>
      <c r="AT423" s="216" t="s">
        <v>73</v>
      </c>
      <c r="AU423" s="216" t="s">
        <v>82</v>
      </c>
      <c r="AY423" s="215" t="s">
        <v>125</v>
      </c>
      <c r="BK423" s="217">
        <f>SUM(BK424:BK425)</f>
        <v>0</v>
      </c>
    </row>
    <row r="424" s="2" customFormat="1" ht="21.75" customHeight="1">
      <c r="A424" s="40"/>
      <c r="B424" s="41"/>
      <c r="C424" s="220" t="s">
        <v>645</v>
      </c>
      <c r="D424" s="220" t="s">
        <v>127</v>
      </c>
      <c r="E424" s="221" t="s">
        <v>646</v>
      </c>
      <c r="F424" s="222" t="s">
        <v>647</v>
      </c>
      <c r="G424" s="223" t="s">
        <v>294</v>
      </c>
      <c r="H424" s="224">
        <v>40.546999999999997</v>
      </c>
      <c r="I424" s="225"/>
      <c r="J424" s="226">
        <f>ROUND(I424*H424,2)</f>
        <v>0</v>
      </c>
      <c r="K424" s="222" t="s">
        <v>131</v>
      </c>
      <c r="L424" s="46"/>
      <c r="M424" s="227" t="s">
        <v>19</v>
      </c>
      <c r="N424" s="228" t="s">
        <v>45</v>
      </c>
      <c r="O424" s="86"/>
      <c r="P424" s="229">
        <f>O424*H424</f>
        <v>0</v>
      </c>
      <c r="Q424" s="229">
        <v>0</v>
      </c>
      <c r="R424" s="229">
        <f>Q424*H424</f>
        <v>0</v>
      </c>
      <c r="S424" s="229">
        <v>0</v>
      </c>
      <c r="T424" s="230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31" t="s">
        <v>132</v>
      </c>
      <c r="AT424" s="231" t="s">
        <v>127</v>
      </c>
      <c r="AU424" s="231" t="s">
        <v>84</v>
      </c>
      <c r="AY424" s="19" t="s">
        <v>125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9" t="s">
        <v>82</v>
      </c>
      <c r="BK424" s="232">
        <f>ROUND(I424*H424,2)</f>
        <v>0</v>
      </c>
      <c r="BL424" s="19" t="s">
        <v>132</v>
      </c>
      <c r="BM424" s="231" t="s">
        <v>648</v>
      </c>
    </row>
    <row r="425" s="2" customFormat="1">
      <c r="A425" s="40"/>
      <c r="B425" s="41"/>
      <c r="C425" s="42"/>
      <c r="D425" s="233" t="s">
        <v>134</v>
      </c>
      <c r="E425" s="42"/>
      <c r="F425" s="234" t="s">
        <v>649</v>
      </c>
      <c r="G425" s="42"/>
      <c r="H425" s="42"/>
      <c r="I425" s="138"/>
      <c r="J425" s="42"/>
      <c r="K425" s="42"/>
      <c r="L425" s="46"/>
      <c r="M425" s="290"/>
      <c r="N425" s="291"/>
      <c r="O425" s="292"/>
      <c r="P425" s="292"/>
      <c r="Q425" s="292"/>
      <c r="R425" s="292"/>
      <c r="S425" s="292"/>
      <c r="T425" s="293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134</v>
      </c>
      <c r="AU425" s="19" t="s">
        <v>84</v>
      </c>
    </row>
    <row r="426" s="2" customFormat="1" ht="6.96" customHeight="1">
      <c r="A426" s="40"/>
      <c r="B426" s="61"/>
      <c r="C426" s="62"/>
      <c r="D426" s="62"/>
      <c r="E426" s="62"/>
      <c r="F426" s="62"/>
      <c r="G426" s="62"/>
      <c r="H426" s="62"/>
      <c r="I426" s="168"/>
      <c r="J426" s="62"/>
      <c r="K426" s="62"/>
      <c r="L426" s="46"/>
      <c r="M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</row>
  </sheetData>
  <sheetProtection sheet="1" autoFilter="0" formatColumns="0" formatRows="0" objects="1" scenarios="1" spinCount="100000" saltValue="TcVH8wEqMO/P+t4XEZ7gKl9f909VwblrLZMT7ETrYLznC+5VWX96GC/wsC/sCNujxAXPCwFxjUqPHujvaok9eA==" hashValue="AX+XkoZS70PuNSzUNwgAnUUiz2bo+RzyJsPQszGCyvkg7QEdjGX92PDronp7s0kjHZQA0QAfPLQ4anEgfns4Qw==" algorithmName="SHA-512" password="CC35"/>
  <autoFilter ref="C87:K42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94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Splašková kanalizace v ul. Pardubická a Na Drahách, Albrechtice nad Orlicí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95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650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28. 4. 2020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30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32</v>
      </c>
      <c r="E20" s="40"/>
      <c r="F20" s="40"/>
      <c r="G20" s="40"/>
      <c r="H20" s="40"/>
      <c r="I20" s="142" t="s">
        <v>26</v>
      </c>
      <c r="J20" s="141" t="s">
        <v>33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29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ROUND(J87,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ROUND((SUM(BE87:BE488)),  2)</f>
        <v>0</v>
      </c>
      <c r="G33" s="40"/>
      <c r="H33" s="40"/>
      <c r="I33" s="157">
        <v>0.20999999999999999</v>
      </c>
      <c r="J33" s="156">
        <f>ROUND(((SUM(BE87:BE488))*I33),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ROUND((SUM(BF87:BF488)),  2)</f>
        <v>0</v>
      </c>
      <c r="G34" s="40"/>
      <c r="H34" s="40"/>
      <c r="I34" s="157">
        <v>0.14999999999999999</v>
      </c>
      <c r="J34" s="156">
        <f>ROUND(((SUM(BF87:BF488))*I34),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ROUND((SUM(BG87:BG488)),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ROUND((SUM(BH87:BH488)),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ROUND((SUM(BI87:BI488)),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Splašková kanalizace v ul. Pardubická a Na Drahách, Albrechtice nad Orlicí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Tlaková kanalizace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Albrechtice nad Orlicí</v>
      </c>
      <c r="G52" s="42"/>
      <c r="H52" s="42"/>
      <c r="I52" s="142" t="s">
        <v>23</v>
      </c>
      <c r="J52" s="74" t="str">
        <f>IF(J12="","",J12)</f>
        <v>28. 4. 2020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Dobrovolný svazek obcí Křivina</v>
      </c>
      <c r="G54" s="42"/>
      <c r="H54" s="42"/>
      <c r="I54" s="142" t="s">
        <v>32</v>
      </c>
      <c r="J54" s="38" t="str">
        <f>E21</f>
        <v>VK CAD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98</v>
      </c>
      <c r="D57" s="174"/>
      <c r="E57" s="174"/>
      <c r="F57" s="174"/>
      <c r="G57" s="174"/>
      <c r="H57" s="174"/>
      <c r="I57" s="175"/>
      <c r="J57" s="176" t="s">
        <v>99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J87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78"/>
      <c r="C60" s="179"/>
      <c r="D60" s="180" t="s">
        <v>101</v>
      </c>
      <c r="E60" s="181"/>
      <c r="F60" s="181"/>
      <c r="G60" s="181"/>
      <c r="H60" s="181"/>
      <c r="I60" s="182"/>
      <c r="J60" s="183">
        <f>J88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102</v>
      </c>
      <c r="E61" s="188"/>
      <c r="F61" s="188"/>
      <c r="G61" s="188"/>
      <c r="H61" s="188"/>
      <c r="I61" s="189"/>
      <c r="J61" s="190">
        <f>J89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104</v>
      </c>
      <c r="E62" s="188"/>
      <c r="F62" s="188"/>
      <c r="G62" s="188"/>
      <c r="H62" s="188"/>
      <c r="I62" s="189"/>
      <c r="J62" s="190">
        <f>J281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105</v>
      </c>
      <c r="E63" s="188"/>
      <c r="F63" s="188"/>
      <c r="G63" s="188"/>
      <c r="H63" s="188"/>
      <c r="I63" s="189"/>
      <c r="J63" s="190">
        <f>J294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106</v>
      </c>
      <c r="E64" s="188"/>
      <c r="F64" s="188"/>
      <c r="G64" s="188"/>
      <c r="H64" s="188"/>
      <c r="I64" s="189"/>
      <c r="J64" s="190">
        <f>J360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107</v>
      </c>
      <c r="E65" s="188"/>
      <c r="F65" s="188"/>
      <c r="G65" s="188"/>
      <c r="H65" s="188"/>
      <c r="I65" s="189"/>
      <c r="J65" s="190">
        <f>J427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108</v>
      </c>
      <c r="E66" s="188"/>
      <c r="F66" s="188"/>
      <c r="G66" s="188"/>
      <c r="H66" s="188"/>
      <c r="I66" s="189"/>
      <c r="J66" s="190">
        <f>J456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109</v>
      </c>
      <c r="E67" s="188"/>
      <c r="F67" s="188"/>
      <c r="G67" s="188"/>
      <c r="H67" s="188"/>
      <c r="I67" s="189"/>
      <c r="J67" s="190">
        <f>J486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168"/>
      <c r="J69" s="62"/>
      <c r="K69" s="6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171"/>
      <c r="J73" s="64"/>
      <c r="K73" s="64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110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Splašková kanalizace v ul. Pardubická a Na Drahách, Albrechtice nad Orlicí</v>
      </c>
      <c r="F77" s="34"/>
      <c r="G77" s="34"/>
      <c r="H77" s="34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95</v>
      </c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02 - Tlaková kanalizace</v>
      </c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Albrechtice nad Orlicí</v>
      </c>
      <c r="G81" s="42"/>
      <c r="H81" s="42"/>
      <c r="I81" s="142" t="s">
        <v>23</v>
      </c>
      <c r="J81" s="74" t="str">
        <f>IF(J12="","",J12)</f>
        <v>28. 4. 2020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Dobrovolný svazek obcí Křivina</v>
      </c>
      <c r="G83" s="42"/>
      <c r="H83" s="42"/>
      <c r="I83" s="142" t="s">
        <v>32</v>
      </c>
      <c r="J83" s="38" t="str">
        <f>E21</f>
        <v>VK CAD s.r.o.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IF(E18="","",E18)</f>
        <v>Vyplň údaj</v>
      </c>
      <c r="G84" s="42"/>
      <c r="H84" s="42"/>
      <c r="I84" s="142" t="s">
        <v>36</v>
      </c>
      <c r="J84" s="38" t="str">
        <f>E24</f>
        <v xml:space="preserve"> </v>
      </c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92"/>
      <c r="B86" s="193"/>
      <c r="C86" s="194" t="s">
        <v>111</v>
      </c>
      <c r="D86" s="195" t="s">
        <v>59</v>
      </c>
      <c r="E86" s="195" t="s">
        <v>55</v>
      </c>
      <c r="F86" s="195" t="s">
        <v>56</v>
      </c>
      <c r="G86" s="195" t="s">
        <v>112</v>
      </c>
      <c r="H86" s="195" t="s">
        <v>113</v>
      </c>
      <c r="I86" s="196" t="s">
        <v>114</v>
      </c>
      <c r="J86" s="195" t="s">
        <v>99</v>
      </c>
      <c r="K86" s="197" t="s">
        <v>115</v>
      </c>
      <c r="L86" s="198"/>
      <c r="M86" s="94" t="s">
        <v>19</v>
      </c>
      <c r="N86" s="95" t="s">
        <v>44</v>
      </c>
      <c r="O86" s="95" t="s">
        <v>116</v>
      </c>
      <c r="P86" s="95" t="s">
        <v>117</v>
      </c>
      <c r="Q86" s="95" t="s">
        <v>118</v>
      </c>
      <c r="R86" s="95" t="s">
        <v>119</v>
      </c>
      <c r="S86" s="95" t="s">
        <v>120</v>
      </c>
      <c r="T86" s="96" t="s">
        <v>121</v>
      </c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</row>
    <row r="87" s="2" customFormat="1" ht="22.8" customHeight="1">
      <c r="A87" s="40"/>
      <c r="B87" s="41"/>
      <c r="C87" s="101" t="s">
        <v>122</v>
      </c>
      <c r="D87" s="42"/>
      <c r="E87" s="42"/>
      <c r="F87" s="42"/>
      <c r="G87" s="42"/>
      <c r="H87" s="42"/>
      <c r="I87" s="138"/>
      <c r="J87" s="199">
        <f>BK87</f>
        <v>0</v>
      </c>
      <c r="K87" s="42"/>
      <c r="L87" s="46"/>
      <c r="M87" s="97"/>
      <c r="N87" s="200"/>
      <c r="O87" s="98"/>
      <c r="P87" s="201">
        <f>P88</f>
        <v>0</v>
      </c>
      <c r="Q87" s="98"/>
      <c r="R87" s="201">
        <f>R88</f>
        <v>7.7847109999999997</v>
      </c>
      <c r="S87" s="98"/>
      <c r="T87" s="202">
        <f>T88</f>
        <v>239.97450000000001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100</v>
      </c>
      <c r="BK87" s="203">
        <f>BK88</f>
        <v>0</v>
      </c>
    </row>
    <row r="88" s="12" customFormat="1" ht="25.92" customHeight="1">
      <c r="A88" s="12"/>
      <c r="B88" s="204"/>
      <c r="C88" s="205"/>
      <c r="D88" s="206" t="s">
        <v>73</v>
      </c>
      <c r="E88" s="207" t="s">
        <v>123</v>
      </c>
      <c r="F88" s="207" t="s">
        <v>124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P89+P281+P294+P360+P427+P456+P486</f>
        <v>0</v>
      </c>
      <c r="Q88" s="212"/>
      <c r="R88" s="213">
        <f>R89+R281+R294+R360+R427+R456+R486</f>
        <v>7.7847109999999997</v>
      </c>
      <c r="S88" s="212"/>
      <c r="T88" s="214">
        <f>T89+T281+T294+T360+T427+T456+T486</f>
        <v>239.97450000000001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5" t="s">
        <v>82</v>
      </c>
      <c r="AT88" s="216" t="s">
        <v>73</v>
      </c>
      <c r="AU88" s="216" t="s">
        <v>74</v>
      </c>
      <c r="AY88" s="215" t="s">
        <v>125</v>
      </c>
      <c r="BK88" s="217">
        <f>BK89+BK281+BK294+BK360+BK427+BK456+BK486</f>
        <v>0</v>
      </c>
    </row>
    <row r="89" s="12" customFormat="1" ht="22.8" customHeight="1">
      <c r="A89" s="12"/>
      <c r="B89" s="204"/>
      <c r="C89" s="205"/>
      <c r="D89" s="206" t="s">
        <v>73</v>
      </c>
      <c r="E89" s="218" t="s">
        <v>82</v>
      </c>
      <c r="F89" s="218" t="s">
        <v>126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SUM(P90:P280)</f>
        <v>0</v>
      </c>
      <c r="Q89" s="212"/>
      <c r="R89" s="213">
        <f>SUM(R90:R280)</f>
        <v>1.5042710000000001</v>
      </c>
      <c r="S89" s="212"/>
      <c r="T89" s="214">
        <f>SUM(T90:T280)</f>
        <v>239.97450000000001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5" t="s">
        <v>82</v>
      </c>
      <c r="AT89" s="216" t="s">
        <v>73</v>
      </c>
      <c r="AU89" s="216" t="s">
        <v>82</v>
      </c>
      <c r="AY89" s="215" t="s">
        <v>125</v>
      </c>
      <c r="BK89" s="217">
        <f>SUM(BK90:BK280)</f>
        <v>0</v>
      </c>
    </row>
    <row r="90" s="2" customFormat="1" ht="33" customHeight="1">
      <c r="A90" s="40"/>
      <c r="B90" s="41"/>
      <c r="C90" s="220" t="s">
        <v>82</v>
      </c>
      <c r="D90" s="220" t="s">
        <v>127</v>
      </c>
      <c r="E90" s="221" t="s">
        <v>128</v>
      </c>
      <c r="F90" s="222" t="s">
        <v>129</v>
      </c>
      <c r="G90" s="223" t="s">
        <v>130</v>
      </c>
      <c r="H90" s="224">
        <v>11.699999999999999</v>
      </c>
      <c r="I90" s="225"/>
      <c r="J90" s="226">
        <f>ROUND(I90*H90,2)</f>
        <v>0</v>
      </c>
      <c r="K90" s="222" t="s">
        <v>131</v>
      </c>
      <c r="L90" s="46"/>
      <c r="M90" s="227" t="s">
        <v>19</v>
      </c>
      <c r="N90" s="228" t="s">
        <v>45</v>
      </c>
      <c r="O90" s="86"/>
      <c r="P90" s="229">
        <f>O90*H90</f>
        <v>0</v>
      </c>
      <c r="Q90" s="229">
        <v>0</v>
      </c>
      <c r="R90" s="229">
        <f>Q90*H90</f>
        <v>0</v>
      </c>
      <c r="S90" s="229">
        <v>0.255</v>
      </c>
      <c r="T90" s="230">
        <f>S90*H90</f>
        <v>2.9834999999999998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1" t="s">
        <v>132</v>
      </c>
      <c r="AT90" s="231" t="s">
        <v>127</v>
      </c>
      <c r="AU90" s="231" t="s">
        <v>84</v>
      </c>
      <c r="AY90" s="19" t="s">
        <v>125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19" t="s">
        <v>82</v>
      </c>
      <c r="BK90" s="232">
        <f>ROUND(I90*H90,2)</f>
        <v>0</v>
      </c>
      <c r="BL90" s="19" t="s">
        <v>132</v>
      </c>
      <c r="BM90" s="231" t="s">
        <v>651</v>
      </c>
    </row>
    <row r="91" s="2" customFormat="1">
      <c r="A91" s="40"/>
      <c r="B91" s="41"/>
      <c r="C91" s="42"/>
      <c r="D91" s="233" t="s">
        <v>134</v>
      </c>
      <c r="E91" s="42"/>
      <c r="F91" s="234" t="s">
        <v>135</v>
      </c>
      <c r="G91" s="42"/>
      <c r="H91" s="42"/>
      <c r="I91" s="138"/>
      <c r="J91" s="42"/>
      <c r="K91" s="42"/>
      <c r="L91" s="46"/>
      <c r="M91" s="235"/>
      <c r="N91" s="236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134</v>
      </c>
      <c r="AU91" s="19" t="s">
        <v>84</v>
      </c>
    </row>
    <row r="92" s="13" customFormat="1">
      <c r="A92" s="13"/>
      <c r="B92" s="237"/>
      <c r="C92" s="238"/>
      <c r="D92" s="233" t="s">
        <v>136</v>
      </c>
      <c r="E92" s="239" t="s">
        <v>19</v>
      </c>
      <c r="F92" s="240" t="s">
        <v>137</v>
      </c>
      <c r="G92" s="238"/>
      <c r="H92" s="239" t="s">
        <v>19</v>
      </c>
      <c r="I92" s="241"/>
      <c r="J92" s="238"/>
      <c r="K92" s="238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136</v>
      </c>
      <c r="AU92" s="246" t="s">
        <v>84</v>
      </c>
      <c r="AV92" s="13" t="s">
        <v>82</v>
      </c>
      <c r="AW92" s="13" t="s">
        <v>35</v>
      </c>
      <c r="AX92" s="13" t="s">
        <v>74</v>
      </c>
      <c r="AY92" s="246" t="s">
        <v>125</v>
      </c>
    </row>
    <row r="93" s="14" customFormat="1">
      <c r="A93" s="14"/>
      <c r="B93" s="247"/>
      <c r="C93" s="248"/>
      <c r="D93" s="233" t="s">
        <v>136</v>
      </c>
      <c r="E93" s="249" t="s">
        <v>19</v>
      </c>
      <c r="F93" s="250" t="s">
        <v>652</v>
      </c>
      <c r="G93" s="248"/>
      <c r="H93" s="251">
        <v>11.699999999999999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136</v>
      </c>
      <c r="AU93" s="257" t="s">
        <v>84</v>
      </c>
      <c r="AV93" s="14" t="s">
        <v>84</v>
      </c>
      <c r="AW93" s="14" t="s">
        <v>35</v>
      </c>
      <c r="AX93" s="14" t="s">
        <v>82</v>
      </c>
      <c r="AY93" s="257" t="s">
        <v>125</v>
      </c>
    </row>
    <row r="94" s="2" customFormat="1" ht="33" customHeight="1">
      <c r="A94" s="40"/>
      <c r="B94" s="41"/>
      <c r="C94" s="220" t="s">
        <v>84</v>
      </c>
      <c r="D94" s="220" t="s">
        <v>127</v>
      </c>
      <c r="E94" s="221" t="s">
        <v>653</v>
      </c>
      <c r="F94" s="222" t="s">
        <v>654</v>
      </c>
      <c r="G94" s="223" t="s">
        <v>130</v>
      </c>
      <c r="H94" s="224">
        <v>10.4</v>
      </c>
      <c r="I94" s="225"/>
      <c r="J94" s="226">
        <f>ROUND(I94*H94,2)</f>
        <v>0</v>
      </c>
      <c r="K94" s="222" t="s">
        <v>131</v>
      </c>
      <c r="L94" s="46"/>
      <c r="M94" s="227" t="s">
        <v>19</v>
      </c>
      <c r="N94" s="228" t="s">
        <v>45</v>
      </c>
      <c r="O94" s="86"/>
      <c r="P94" s="229">
        <f>O94*H94</f>
        <v>0</v>
      </c>
      <c r="Q94" s="229">
        <v>0</v>
      </c>
      <c r="R94" s="229">
        <f>Q94*H94</f>
        <v>0</v>
      </c>
      <c r="S94" s="229">
        <v>0.26000000000000001</v>
      </c>
      <c r="T94" s="230">
        <f>S94*H94</f>
        <v>2.7040000000000002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132</v>
      </c>
      <c r="AT94" s="231" t="s">
        <v>127</v>
      </c>
      <c r="AU94" s="231" t="s">
        <v>84</v>
      </c>
      <c r="AY94" s="19" t="s">
        <v>125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9" t="s">
        <v>82</v>
      </c>
      <c r="BK94" s="232">
        <f>ROUND(I94*H94,2)</f>
        <v>0</v>
      </c>
      <c r="BL94" s="19" t="s">
        <v>132</v>
      </c>
      <c r="BM94" s="231" t="s">
        <v>655</v>
      </c>
    </row>
    <row r="95" s="2" customFormat="1">
      <c r="A95" s="40"/>
      <c r="B95" s="41"/>
      <c r="C95" s="42"/>
      <c r="D95" s="233" t="s">
        <v>134</v>
      </c>
      <c r="E95" s="42"/>
      <c r="F95" s="234" t="s">
        <v>135</v>
      </c>
      <c r="G95" s="42"/>
      <c r="H95" s="42"/>
      <c r="I95" s="138"/>
      <c r="J95" s="42"/>
      <c r="K95" s="42"/>
      <c r="L95" s="46"/>
      <c r="M95" s="235"/>
      <c r="N95" s="23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134</v>
      </c>
      <c r="AU95" s="19" t="s">
        <v>84</v>
      </c>
    </row>
    <row r="96" s="13" customFormat="1">
      <c r="A96" s="13"/>
      <c r="B96" s="237"/>
      <c r="C96" s="238"/>
      <c r="D96" s="233" t="s">
        <v>136</v>
      </c>
      <c r="E96" s="239" t="s">
        <v>19</v>
      </c>
      <c r="F96" s="240" t="s">
        <v>656</v>
      </c>
      <c r="G96" s="238"/>
      <c r="H96" s="239" t="s">
        <v>19</v>
      </c>
      <c r="I96" s="241"/>
      <c r="J96" s="238"/>
      <c r="K96" s="238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136</v>
      </c>
      <c r="AU96" s="246" t="s">
        <v>84</v>
      </c>
      <c r="AV96" s="13" t="s">
        <v>82</v>
      </c>
      <c r="AW96" s="13" t="s">
        <v>35</v>
      </c>
      <c r="AX96" s="13" t="s">
        <v>74</v>
      </c>
      <c r="AY96" s="246" t="s">
        <v>125</v>
      </c>
    </row>
    <row r="97" s="14" customFormat="1">
      <c r="A97" s="14"/>
      <c r="B97" s="247"/>
      <c r="C97" s="248"/>
      <c r="D97" s="233" t="s">
        <v>136</v>
      </c>
      <c r="E97" s="249" t="s">
        <v>19</v>
      </c>
      <c r="F97" s="250" t="s">
        <v>657</v>
      </c>
      <c r="G97" s="248"/>
      <c r="H97" s="251">
        <v>10.4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7" t="s">
        <v>136</v>
      </c>
      <c r="AU97" s="257" t="s">
        <v>84</v>
      </c>
      <c r="AV97" s="14" t="s">
        <v>84</v>
      </c>
      <c r="AW97" s="14" t="s">
        <v>35</v>
      </c>
      <c r="AX97" s="14" t="s">
        <v>82</v>
      </c>
      <c r="AY97" s="257" t="s">
        <v>125</v>
      </c>
    </row>
    <row r="98" s="2" customFormat="1" ht="33" customHeight="1">
      <c r="A98" s="40"/>
      <c r="B98" s="41"/>
      <c r="C98" s="220" t="s">
        <v>145</v>
      </c>
      <c r="D98" s="220" t="s">
        <v>127</v>
      </c>
      <c r="E98" s="221" t="s">
        <v>146</v>
      </c>
      <c r="F98" s="222" t="s">
        <v>147</v>
      </c>
      <c r="G98" s="223" t="s">
        <v>130</v>
      </c>
      <c r="H98" s="224">
        <v>21.600000000000001</v>
      </c>
      <c r="I98" s="225"/>
      <c r="J98" s="226">
        <f>ROUND(I98*H98,2)</f>
        <v>0</v>
      </c>
      <c r="K98" s="222" t="s">
        <v>131</v>
      </c>
      <c r="L98" s="46"/>
      <c r="M98" s="227" t="s">
        <v>19</v>
      </c>
      <c r="N98" s="228" t="s">
        <v>45</v>
      </c>
      <c r="O98" s="86"/>
      <c r="P98" s="229">
        <f>O98*H98</f>
        <v>0</v>
      </c>
      <c r="Q98" s="229">
        <v>0</v>
      </c>
      <c r="R98" s="229">
        <f>Q98*H98</f>
        <v>0</v>
      </c>
      <c r="S98" s="229">
        <v>0.28999999999999998</v>
      </c>
      <c r="T98" s="230">
        <f>S98*H98</f>
        <v>6.2640000000000002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132</v>
      </c>
      <c r="AT98" s="231" t="s">
        <v>127</v>
      </c>
      <c r="AU98" s="231" t="s">
        <v>84</v>
      </c>
      <c r="AY98" s="19" t="s">
        <v>125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9" t="s">
        <v>82</v>
      </c>
      <c r="BK98" s="232">
        <f>ROUND(I98*H98,2)</f>
        <v>0</v>
      </c>
      <c r="BL98" s="19" t="s">
        <v>132</v>
      </c>
      <c r="BM98" s="231" t="s">
        <v>658</v>
      </c>
    </row>
    <row r="99" s="2" customFormat="1">
      <c r="A99" s="40"/>
      <c r="B99" s="41"/>
      <c r="C99" s="42"/>
      <c r="D99" s="233" t="s">
        <v>134</v>
      </c>
      <c r="E99" s="42"/>
      <c r="F99" s="234" t="s">
        <v>142</v>
      </c>
      <c r="G99" s="42"/>
      <c r="H99" s="42"/>
      <c r="I99" s="138"/>
      <c r="J99" s="42"/>
      <c r="K99" s="42"/>
      <c r="L99" s="46"/>
      <c r="M99" s="235"/>
      <c r="N99" s="23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134</v>
      </c>
      <c r="AU99" s="19" t="s">
        <v>84</v>
      </c>
    </row>
    <row r="100" s="14" customFormat="1">
      <c r="A100" s="14"/>
      <c r="B100" s="247"/>
      <c r="C100" s="248"/>
      <c r="D100" s="233" t="s">
        <v>136</v>
      </c>
      <c r="E100" s="249" t="s">
        <v>19</v>
      </c>
      <c r="F100" s="250" t="s">
        <v>659</v>
      </c>
      <c r="G100" s="248"/>
      <c r="H100" s="251">
        <v>7.2000000000000002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136</v>
      </c>
      <c r="AU100" s="257" t="s">
        <v>84</v>
      </c>
      <c r="AV100" s="14" t="s">
        <v>84</v>
      </c>
      <c r="AW100" s="14" t="s">
        <v>35</v>
      </c>
      <c r="AX100" s="14" t="s">
        <v>74</v>
      </c>
      <c r="AY100" s="257" t="s">
        <v>125</v>
      </c>
    </row>
    <row r="101" s="14" customFormat="1">
      <c r="A101" s="14"/>
      <c r="B101" s="247"/>
      <c r="C101" s="248"/>
      <c r="D101" s="233" t="s">
        <v>136</v>
      </c>
      <c r="E101" s="249" t="s">
        <v>19</v>
      </c>
      <c r="F101" s="250" t="s">
        <v>660</v>
      </c>
      <c r="G101" s="248"/>
      <c r="H101" s="251">
        <v>8.0999999999999996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7" t="s">
        <v>136</v>
      </c>
      <c r="AU101" s="257" t="s">
        <v>84</v>
      </c>
      <c r="AV101" s="14" t="s">
        <v>84</v>
      </c>
      <c r="AW101" s="14" t="s">
        <v>35</v>
      </c>
      <c r="AX101" s="14" t="s">
        <v>74</v>
      </c>
      <c r="AY101" s="257" t="s">
        <v>125</v>
      </c>
    </row>
    <row r="102" s="14" customFormat="1">
      <c r="A102" s="14"/>
      <c r="B102" s="247"/>
      <c r="C102" s="248"/>
      <c r="D102" s="233" t="s">
        <v>136</v>
      </c>
      <c r="E102" s="249" t="s">
        <v>19</v>
      </c>
      <c r="F102" s="250" t="s">
        <v>661</v>
      </c>
      <c r="G102" s="248"/>
      <c r="H102" s="251">
        <v>6.2999999999999998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136</v>
      </c>
      <c r="AU102" s="257" t="s">
        <v>84</v>
      </c>
      <c r="AV102" s="14" t="s">
        <v>84</v>
      </c>
      <c r="AW102" s="14" t="s">
        <v>35</v>
      </c>
      <c r="AX102" s="14" t="s">
        <v>74</v>
      </c>
      <c r="AY102" s="257" t="s">
        <v>125</v>
      </c>
    </row>
    <row r="103" s="15" customFormat="1">
      <c r="A103" s="15"/>
      <c r="B103" s="258"/>
      <c r="C103" s="259"/>
      <c r="D103" s="233" t="s">
        <v>136</v>
      </c>
      <c r="E103" s="260" t="s">
        <v>19</v>
      </c>
      <c r="F103" s="261" t="s">
        <v>171</v>
      </c>
      <c r="G103" s="259"/>
      <c r="H103" s="262">
        <v>21.600000000000001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8" t="s">
        <v>136</v>
      </c>
      <c r="AU103" s="268" t="s">
        <v>84</v>
      </c>
      <c r="AV103" s="15" t="s">
        <v>132</v>
      </c>
      <c r="AW103" s="15" t="s">
        <v>35</v>
      </c>
      <c r="AX103" s="15" t="s">
        <v>82</v>
      </c>
      <c r="AY103" s="268" t="s">
        <v>125</v>
      </c>
    </row>
    <row r="104" s="2" customFormat="1" ht="33" customHeight="1">
      <c r="A104" s="40"/>
      <c r="B104" s="41"/>
      <c r="C104" s="220" t="s">
        <v>132</v>
      </c>
      <c r="D104" s="220" t="s">
        <v>127</v>
      </c>
      <c r="E104" s="221" t="s">
        <v>662</v>
      </c>
      <c r="F104" s="222" t="s">
        <v>663</v>
      </c>
      <c r="G104" s="223" t="s">
        <v>130</v>
      </c>
      <c r="H104" s="224">
        <v>102.15000000000001</v>
      </c>
      <c r="I104" s="225"/>
      <c r="J104" s="226">
        <f>ROUND(I104*H104,2)</f>
        <v>0</v>
      </c>
      <c r="K104" s="222" t="s">
        <v>131</v>
      </c>
      <c r="L104" s="46"/>
      <c r="M104" s="227" t="s">
        <v>19</v>
      </c>
      <c r="N104" s="228" t="s">
        <v>45</v>
      </c>
      <c r="O104" s="86"/>
      <c r="P104" s="229">
        <f>O104*H104</f>
        <v>0</v>
      </c>
      <c r="Q104" s="229">
        <v>0</v>
      </c>
      <c r="R104" s="229">
        <f>Q104*H104</f>
        <v>0</v>
      </c>
      <c r="S104" s="229">
        <v>0.44</v>
      </c>
      <c r="T104" s="230">
        <f>S104*H104</f>
        <v>44.946000000000005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1" t="s">
        <v>132</v>
      </c>
      <c r="AT104" s="231" t="s">
        <v>127</v>
      </c>
      <c r="AU104" s="231" t="s">
        <v>84</v>
      </c>
      <c r="AY104" s="19" t="s">
        <v>125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9" t="s">
        <v>82</v>
      </c>
      <c r="BK104" s="232">
        <f>ROUND(I104*H104,2)</f>
        <v>0</v>
      </c>
      <c r="BL104" s="19" t="s">
        <v>132</v>
      </c>
      <c r="BM104" s="231" t="s">
        <v>664</v>
      </c>
    </row>
    <row r="105" s="2" customFormat="1">
      <c r="A105" s="40"/>
      <c r="B105" s="41"/>
      <c r="C105" s="42"/>
      <c r="D105" s="233" t="s">
        <v>134</v>
      </c>
      <c r="E105" s="42"/>
      <c r="F105" s="234" t="s">
        <v>142</v>
      </c>
      <c r="G105" s="42"/>
      <c r="H105" s="42"/>
      <c r="I105" s="138"/>
      <c r="J105" s="42"/>
      <c r="K105" s="42"/>
      <c r="L105" s="46"/>
      <c r="M105" s="235"/>
      <c r="N105" s="23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134</v>
      </c>
      <c r="AU105" s="19" t="s">
        <v>84</v>
      </c>
    </row>
    <row r="106" s="13" customFormat="1">
      <c r="A106" s="13"/>
      <c r="B106" s="237"/>
      <c r="C106" s="238"/>
      <c r="D106" s="233" t="s">
        <v>136</v>
      </c>
      <c r="E106" s="239" t="s">
        <v>19</v>
      </c>
      <c r="F106" s="240" t="s">
        <v>665</v>
      </c>
      <c r="G106" s="238"/>
      <c r="H106" s="239" t="s">
        <v>19</v>
      </c>
      <c r="I106" s="241"/>
      <c r="J106" s="238"/>
      <c r="K106" s="238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136</v>
      </c>
      <c r="AU106" s="246" t="s">
        <v>84</v>
      </c>
      <c r="AV106" s="13" t="s">
        <v>82</v>
      </c>
      <c r="AW106" s="13" t="s">
        <v>35</v>
      </c>
      <c r="AX106" s="13" t="s">
        <v>74</v>
      </c>
      <c r="AY106" s="246" t="s">
        <v>125</v>
      </c>
    </row>
    <row r="107" s="14" customFormat="1">
      <c r="A107" s="14"/>
      <c r="B107" s="247"/>
      <c r="C107" s="248"/>
      <c r="D107" s="233" t="s">
        <v>136</v>
      </c>
      <c r="E107" s="249" t="s">
        <v>19</v>
      </c>
      <c r="F107" s="250" t="s">
        <v>666</v>
      </c>
      <c r="G107" s="248"/>
      <c r="H107" s="251">
        <v>99.900000000000006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7" t="s">
        <v>136</v>
      </c>
      <c r="AU107" s="257" t="s">
        <v>84</v>
      </c>
      <c r="AV107" s="14" t="s">
        <v>84</v>
      </c>
      <c r="AW107" s="14" t="s">
        <v>35</v>
      </c>
      <c r="AX107" s="14" t="s">
        <v>74</v>
      </c>
      <c r="AY107" s="257" t="s">
        <v>125</v>
      </c>
    </row>
    <row r="108" s="14" customFormat="1">
      <c r="A108" s="14"/>
      <c r="B108" s="247"/>
      <c r="C108" s="248"/>
      <c r="D108" s="233" t="s">
        <v>136</v>
      </c>
      <c r="E108" s="249" t="s">
        <v>19</v>
      </c>
      <c r="F108" s="250" t="s">
        <v>667</v>
      </c>
      <c r="G108" s="248"/>
      <c r="H108" s="251">
        <v>2.25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136</v>
      </c>
      <c r="AU108" s="257" t="s">
        <v>84</v>
      </c>
      <c r="AV108" s="14" t="s">
        <v>84</v>
      </c>
      <c r="AW108" s="14" t="s">
        <v>35</v>
      </c>
      <c r="AX108" s="14" t="s">
        <v>74</v>
      </c>
      <c r="AY108" s="257" t="s">
        <v>125</v>
      </c>
    </row>
    <row r="109" s="15" customFormat="1">
      <c r="A109" s="15"/>
      <c r="B109" s="258"/>
      <c r="C109" s="259"/>
      <c r="D109" s="233" t="s">
        <v>136</v>
      </c>
      <c r="E109" s="260" t="s">
        <v>19</v>
      </c>
      <c r="F109" s="261" t="s">
        <v>171</v>
      </c>
      <c r="G109" s="259"/>
      <c r="H109" s="262">
        <v>102.15000000000001</v>
      </c>
      <c r="I109" s="263"/>
      <c r="J109" s="259"/>
      <c r="K109" s="259"/>
      <c r="L109" s="264"/>
      <c r="M109" s="265"/>
      <c r="N109" s="266"/>
      <c r="O109" s="266"/>
      <c r="P109" s="266"/>
      <c r="Q109" s="266"/>
      <c r="R109" s="266"/>
      <c r="S109" s="266"/>
      <c r="T109" s="26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8" t="s">
        <v>136</v>
      </c>
      <c r="AU109" s="268" t="s">
        <v>84</v>
      </c>
      <c r="AV109" s="15" t="s">
        <v>132</v>
      </c>
      <c r="AW109" s="15" t="s">
        <v>35</v>
      </c>
      <c r="AX109" s="15" t="s">
        <v>82</v>
      </c>
      <c r="AY109" s="268" t="s">
        <v>125</v>
      </c>
    </row>
    <row r="110" s="2" customFormat="1" ht="33" customHeight="1">
      <c r="A110" s="40"/>
      <c r="B110" s="41"/>
      <c r="C110" s="220" t="s">
        <v>156</v>
      </c>
      <c r="D110" s="220" t="s">
        <v>127</v>
      </c>
      <c r="E110" s="221" t="s">
        <v>139</v>
      </c>
      <c r="F110" s="222" t="s">
        <v>140</v>
      </c>
      <c r="G110" s="223" t="s">
        <v>130</v>
      </c>
      <c r="H110" s="224">
        <v>74.700000000000003</v>
      </c>
      <c r="I110" s="225"/>
      <c r="J110" s="226">
        <f>ROUND(I110*H110,2)</f>
        <v>0</v>
      </c>
      <c r="K110" s="222" t="s">
        <v>131</v>
      </c>
      <c r="L110" s="46"/>
      <c r="M110" s="227" t="s">
        <v>19</v>
      </c>
      <c r="N110" s="228" t="s">
        <v>45</v>
      </c>
      <c r="O110" s="86"/>
      <c r="P110" s="229">
        <f>O110*H110</f>
        <v>0</v>
      </c>
      <c r="Q110" s="229">
        <v>0</v>
      </c>
      <c r="R110" s="229">
        <f>Q110*H110</f>
        <v>0</v>
      </c>
      <c r="S110" s="229">
        <v>0.57999999999999996</v>
      </c>
      <c r="T110" s="230">
        <f>S110*H110</f>
        <v>43.326000000000001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132</v>
      </c>
      <c r="AT110" s="231" t="s">
        <v>127</v>
      </c>
      <c r="AU110" s="231" t="s">
        <v>84</v>
      </c>
      <c r="AY110" s="19" t="s">
        <v>125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9" t="s">
        <v>82</v>
      </c>
      <c r="BK110" s="232">
        <f>ROUND(I110*H110,2)</f>
        <v>0</v>
      </c>
      <c r="BL110" s="19" t="s">
        <v>132</v>
      </c>
      <c r="BM110" s="231" t="s">
        <v>668</v>
      </c>
    </row>
    <row r="111" s="2" customFormat="1">
      <c r="A111" s="40"/>
      <c r="B111" s="41"/>
      <c r="C111" s="42"/>
      <c r="D111" s="233" t="s">
        <v>134</v>
      </c>
      <c r="E111" s="42"/>
      <c r="F111" s="234" t="s">
        <v>142</v>
      </c>
      <c r="G111" s="42"/>
      <c r="H111" s="42"/>
      <c r="I111" s="138"/>
      <c r="J111" s="42"/>
      <c r="K111" s="42"/>
      <c r="L111" s="46"/>
      <c r="M111" s="235"/>
      <c r="N111" s="23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134</v>
      </c>
      <c r="AU111" s="19" t="s">
        <v>84</v>
      </c>
    </row>
    <row r="112" s="13" customFormat="1">
      <c r="A112" s="13"/>
      <c r="B112" s="237"/>
      <c r="C112" s="238"/>
      <c r="D112" s="233" t="s">
        <v>136</v>
      </c>
      <c r="E112" s="239" t="s">
        <v>19</v>
      </c>
      <c r="F112" s="240" t="s">
        <v>143</v>
      </c>
      <c r="G112" s="238"/>
      <c r="H112" s="239" t="s">
        <v>19</v>
      </c>
      <c r="I112" s="241"/>
      <c r="J112" s="238"/>
      <c r="K112" s="238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136</v>
      </c>
      <c r="AU112" s="246" t="s">
        <v>84</v>
      </c>
      <c r="AV112" s="13" t="s">
        <v>82</v>
      </c>
      <c r="AW112" s="13" t="s">
        <v>35</v>
      </c>
      <c r="AX112" s="13" t="s">
        <v>74</v>
      </c>
      <c r="AY112" s="246" t="s">
        <v>125</v>
      </c>
    </row>
    <row r="113" s="14" customFormat="1">
      <c r="A113" s="14"/>
      <c r="B113" s="247"/>
      <c r="C113" s="248"/>
      <c r="D113" s="233" t="s">
        <v>136</v>
      </c>
      <c r="E113" s="249" t="s">
        <v>19</v>
      </c>
      <c r="F113" s="250" t="s">
        <v>669</v>
      </c>
      <c r="G113" s="248"/>
      <c r="H113" s="251">
        <v>74.700000000000003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7" t="s">
        <v>136</v>
      </c>
      <c r="AU113" s="257" t="s">
        <v>84</v>
      </c>
      <c r="AV113" s="14" t="s">
        <v>84</v>
      </c>
      <c r="AW113" s="14" t="s">
        <v>35</v>
      </c>
      <c r="AX113" s="14" t="s">
        <v>82</v>
      </c>
      <c r="AY113" s="257" t="s">
        <v>125</v>
      </c>
    </row>
    <row r="114" s="2" customFormat="1" ht="21.75" customHeight="1">
      <c r="A114" s="40"/>
      <c r="B114" s="41"/>
      <c r="C114" s="220" t="s">
        <v>162</v>
      </c>
      <c r="D114" s="220" t="s">
        <v>127</v>
      </c>
      <c r="E114" s="221" t="s">
        <v>670</v>
      </c>
      <c r="F114" s="222" t="s">
        <v>671</v>
      </c>
      <c r="G114" s="223" t="s">
        <v>130</v>
      </c>
      <c r="H114" s="224">
        <v>102.15000000000001</v>
      </c>
      <c r="I114" s="225"/>
      <c r="J114" s="226">
        <f>ROUND(I114*H114,2)</f>
        <v>0</v>
      </c>
      <c r="K114" s="222" t="s">
        <v>131</v>
      </c>
      <c r="L114" s="46"/>
      <c r="M114" s="227" t="s">
        <v>19</v>
      </c>
      <c r="N114" s="228" t="s">
        <v>45</v>
      </c>
      <c r="O114" s="86"/>
      <c r="P114" s="229">
        <f>O114*H114</f>
        <v>0</v>
      </c>
      <c r="Q114" s="229">
        <v>0</v>
      </c>
      <c r="R114" s="229">
        <f>Q114*H114</f>
        <v>0</v>
      </c>
      <c r="S114" s="229">
        <v>0.098000000000000004</v>
      </c>
      <c r="T114" s="230">
        <f>S114*H114</f>
        <v>10.010700000000002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132</v>
      </c>
      <c r="AT114" s="231" t="s">
        <v>127</v>
      </c>
      <c r="AU114" s="231" t="s">
        <v>84</v>
      </c>
      <c r="AY114" s="19" t="s">
        <v>125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9" t="s">
        <v>82</v>
      </c>
      <c r="BK114" s="232">
        <f>ROUND(I114*H114,2)</f>
        <v>0</v>
      </c>
      <c r="BL114" s="19" t="s">
        <v>132</v>
      </c>
      <c r="BM114" s="231" t="s">
        <v>672</v>
      </c>
    </row>
    <row r="115" s="2" customFormat="1">
      <c r="A115" s="40"/>
      <c r="B115" s="41"/>
      <c r="C115" s="42"/>
      <c r="D115" s="233" t="s">
        <v>134</v>
      </c>
      <c r="E115" s="42"/>
      <c r="F115" s="234" t="s">
        <v>142</v>
      </c>
      <c r="G115" s="42"/>
      <c r="H115" s="42"/>
      <c r="I115" s="138"/>
      <c r="J115" s="42"/>
      <c r="K115" s="42"/>
      <c r="L115" s="46"/>
      <c r="M115" s="235"/>
      <c r="N115" s="23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84</v>
      </c>
    </row>
    <row r="116" s="13" customFormat="1">
      <c r="A116" s="13"/>
      <c r="B116" s="237"/>
      <c r="C116" s="238"/>
      <c r="D116" s="233" t="s">
        <v>136</v>
      </c>
      <c r="E116" s="239" t="s">
        <v>19</v>
      </c>
      <c r="F116" s="240" t="s">
        <v>673</v>
      </c>
      <c r="G116" s="238"/>
      <c r="H116" s="239" t="s">
        <v>19</v>
      </c>
      <c r="I116" s="241"/>
      <c r="J116" s="238"/>
      <c r="K116" s="238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136</v>
      </c>
      <c r="AU116" s="246" t="s">
        <v>84</v>
      </c>
      <c r="AV116" s="13" t="s">
        <v>82</v>
      </c>
      <c r="AW116" s="13" t="s">
        <v>35</v>
      </c>
      <c r="AX116" s="13" t="s">
        <v>74</v>
      </c>
      <c r="AY116" s="246" t="s">
        <v>125</v>
      </c>
    </row>
    <row r="117" s="14" customFormat="1">
      <c r="A117" s="14"/>
      <c r="B117" s="247"/>
      <c r="C117" s="248"/>
      <c r="D117" s="233" t="s">
        <v>136</v>
      </c>
      <c r="E117" s="249" t="s">
        <v>19</v>
      </c>
      <c r="F117" s="250" t="s">
        <v>666</v>
      </c>
      <c r="G117" s="248"/>
      <c r="H117" s="251">
        <v>99.900000000000006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136</v>
      </c>
      <c r="AU117" s="257" t="s">
        <v>84</v>
      </c>
      <c r="AV117" s="14" t="s">
        <v>84</v>
      </c>
      <c r="AW117" s="14" t="s">
        <v>35</v>
      </c>
      <c r="AX117" s="14" t="s">
        <v>74</v>
      </c>
      <c r="AY117" s="257" t="s">
        <v>125</v>
      </c>
    </row>
    <row r="118" s="14" customFormat="1">
      <c r="A118" s="14"/>
      <c r="B118" s="247"/>
      <c r="C118" s="248"/>
      <c r="D118" s="233" t="s">
        <v>136</v>
      </c>
      <c r="E118" s="249" t="s">
        <v>19</v>
      </c>
      <c r="F118" s="250" t="s">
        <v>674</v>
      </c>
      <c r="G118" s="248"/>
      <c r="H118" s="251">
        <v>2.25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136</v>
      </c>
      <c r="AU118" s="257" t="s">
        <v>84</v>
      </c>
      <c r="AV118" s="14" t="s">
        <v>84</v>
      </c>
      <c r="AW118" s="14" t="s">
        <v>35</v>
      </c>
      <c r="AX118" s="14" t="s">
        <v>74</v>
      </c>
      <c r="AY118" s="257" t="s">
        <v>125</v>
      </c>
    </row>
    <row r="119" s="15" customFormat="1">
      <c r="A119" s="15"/>
      <c r="B119" s="258"/>
      <c r="C119" s="259"/>
      <c r="D119" s="233" t="s">
        <v>136</v>
      </c>
      <c r="E119" s="260" t="s">
        <v>19</v>
      </c>
      <c r="F119" s="261" t="s">
        <v>171</v>
      </c>
      <c r="G119" s="259"/>
      <c r="H119" s="262">
        <v>102.15000000000001</v>
      </c>
      <c r="I119" s="263"/>
      <c r="J119" s="259"/>
      <c r="K119" s="259"/>
      <c r="L119" s="264"/>
      <c r="M119" s="265"/>
      <c r="N119" s="266"/>
      <c r="O119" s="266"/>
      <c r="P119" s="266"/>
      <c r="Q119" s="266"/>
      <c r="R119" s="266"/>
      <c r="S119" s="266"/>
      <c r="T119" s="26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8" t="s">
        <v>136</v>
      </c>
      <c r="AU119" s="268" t="s">
        <v>84</v>
      </c>
      <c r="AV119" s="15" t="s">
        <v>132</v>
      </c>
      <c r="AW119" s="15" t="s">
        <v>35</v>
      </c>
      <c r="AX119" s="15" t="s">
        <v>82</v>
      </c>
      <c r="AY119" s="268" t="s">
        <v>125</v>
      </c>
    </row>
    <row r="120" s="2" customFormat="1" ht="33" customHeight="1">
      <c r="A120" s="40"/>
      <c r="B120" s="41"/>
      <c r="C120" s="220" t="s">
        <v>172</v>
      </c>
      <c r="D120" s="220" t="s">
        <v>127</v>
      </c>
      <c r="E120" s="221" t="s">
        <v>675</v>
      </c>
      <c r="F120" s="222" t="s">
        <v>676</v>
      </c>
      <c r="G120" s="223" t="s">
        <v>130</v>
      </c>
      <c r="H120" s="224">
        <v>5.8499999999999996</v>
      </c>
      <c r="I120" s="225"/>
      <c r="J120" s="226">
        <f>ROUND(I120*H120,2)</f>
        <v>0</v>
      </c>
      <c r="K120" s="222" t="s">
        <v>131</v>
      </c>
      <c r="L120" s="46"/>
      <c r="M120" s="227" t="s">
        <v>19</v>
      </c>
      <c r="N120" s="228" t="s">
        <v>45</v>
      </c>
      <c r="O120" s="86"/>
      <c r="P120" s="229">
        <f>O120*H120</f>
        <v>0</v>
      </c>
      <c r="Q120" s="229">
        <v>0</v>
      </c>
      <c r="R120" s="229">
        <f>Q120*H120</f>
        <v>0</v>
      </c>
      <c r="S120" s="229">
        <v>0.44</v>
      </c>
      <c r="T120" s="230">
        <f>S120*H120</f>
        <v>2.5739999999999998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132</v>
      </c>
      <c r="AT120" s="231" t="s">
        <v>127</v>
      </c>
      <c r="AU120" s="231" t="s">
        <v>84</v>
      </c>
      <c r="AY120" s="19" t="s">
        <v>125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9" t="s">
        <v>82</v>
      </c>
      <c r="BK120" s="232">
        <f>ROUND(I120*H120,2)</f>
        <v>0</v>
      </c>
      <c r="BL120" s="19" t="s">
        <v>132</v>
      </c>
      <c r="BM120" s="231" t="s">
        <v>677</v>
      </c>
    </row>
    <row r="121" s="2" customFormat="1">
      <c r="A121" s="40"/>
      <c r="B121" s="41"/>
      <c r="C121" s="42"/>
      <c r="D121" s="233" t="s">
        <v>134</v>
      </c>
      <c r="E121" s="42"/>
      <c r="F121" s="234" t="s">
        <v>142</v>
      </c>
      <c r="G121" s="42"/>
      <c r="H121" s="42"/>
      <c r="I121" s="138"/>
      <c r="J121" s="42"/>
      <c r="K121" s="42"/>
      <c r="L121" s="46"/>
      <c r="M121" s="235"/>
      <c r="N121" s="23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134</v>
      </c>
      <c r="AU121" s="19" t="s">
        <v>84</v>
      </c>
    </row>
    <row r="122" s="14" customFormat="1">
      <c r="A122" s="14"/>
      <c r="B122" s="247"/>
      <c r="C122" s="248"/>
      <c r="D122" s="233" t="s">
        <v>136</v>
      </c>
      <c r="E122" s="249" t="s">
        <v>19</v>
      </c>
      <c r="F122" s="250" t="s">
        <v>678</v>
      </c>
      <c r="G122" s="248"/>
      <c r="H122" s="251">
        <v>3.6000000000000001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7" t="s">
        <v>136</v>
      </c>
      <c r="AU122" s="257" t="s">
        <v>84</v>
      </c>
      <c r="AV122" s="14" t="s">
        <v>84</v>
      </c>
      <c r="AW122" s="14" t="s">
        <v>35</v>
      </c>
      <c r="AX122" s="14" t="s">
        <v>74</v>
      </c>
      <c r="AY122" s="257" t="s">
        <v>125</v>
      </c>
    </row>
    <row r="123" s="14" customFormat="1">
      <c r="A123" s="14"/>
      <c r="B123" s="247"/>
      <c r="C123" s="248"/>
      <c r="D123" s="233" t="s">
        <v>136</v>
      </c>
      <c r="E123" s="249" t="s">
        <v>19</v>
      </c>
      <c r="F123" s="250" t="s">
        <v>679</v>
      </c>
      <c r="G123" s="248"/>
      <c r="H123" s="251">
        <v>2.25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136</v>
      </c>
      <c r="AU123" s="257" t="s">
        <v>84</v>
      </c>
      <c r="AV123" s="14" t="s">
        <v>84</v>
      </c>
      <c r="AW123" s="14" t="s">
        <v>35</v>
      </c>
      <c r="AX123" s="14" t="s">
        <v>74</v>
      </c>
      <c r="AY123" s="257" t="s">
        <v>125</v>
      </c>
    </row>
    <row r="124" s="15" customFormat="1">
      <c r="A124" s="15"/>
      <c r="B124" s="258"/>
      <c r="C124" s="259"/>
      <c r="D124" s="233" t="s">
        <v>136</v>
      </c>
      <c r="E124" s="260" t="s">
        <v>19</v>
      </c>
      <c r="F124" s="261" t="s">
        <v>171</v>
      </c>
      <c r="G124" s="259"/>
      <c r="H124" s="262">
        <v>5.8499999999999996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8" t="s">
        <v>136</v>
      </c>
      <c r="AU124" s="268" t="s">
        <v>84</v>
      </c>
      <c r="AV124" s="15" t="s">
        <v>132</v>
      </c>
      <c r="AW124" s="15" t="s">
        <v>35</v>
      </c>
      <c r="AX124" s="15" t="s">
        <v>82</v>
      </c>
      <c r="AY124" s="268" t="s">
        <v>125</v>
      </c>
    </row>
    <row r="125" s="2" customFormat="1" ht="21.75" customHeight="1">
      <c r="A125" s="40"/>
      <c r="B125" s="41"/>
      <c r="C125" s="220" t="s">
        <v>177</v>
      </c>
      <c r="D125" s="220" t="s">
        <v>127</v>
      </c>
      <c r="E125" s="221" t="s">
        <v>680</v>
      </c>
      <c r="F125" s="222" t="s">
        <v>681</v>
      </c>
      <c r="G125" s="223" t="s">
        <v>130</v>
      </c>
      <c r="H125" s="224">
        <v>9.0999999999999996</v>
      </c>
      <c r="I125" s="225"/>
      <c r="J125" s="226">
        <f>ROUND(I125*H125,2)</f>
        <v>0</v>
      </c>
      <c r="K125" s="222" t="s">
        <v>131</v>
      </c>
      <c r="L125" s="46"/>
      <c r="M125" s="227" t="s">
        <v>19</v>
      </c>
      <c r="N125" s="228" t="s">
        <v>45</v>
      </c>
      <c r="O125" s="86"/>
      <c r="P125" s="229">
        <f>O125*H125</f>
        <v>0</v>
      </c>
      <c r="Q125" s="229">
        <v>0</v>
      </c>
      <c r="R125" s="229">
        <f>Q125*H125</f>
        <v>0</v>
      </c>
      <c r="S125" s="229">
        <v>0.32500000000000001</v>
      </c>
      <c r="T125" s="230">
        <f>S125*H125</f>
        <v>2.9575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132</v>
      </c>
      <c r="AT125" s="231" t="s">
        <v>127</v>
      </c>
      <c r="AU125" s="231" t="s">
        <v>84</v>
      </c>
      <c r="AY125" s="19" t="s">
        <v>125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9" t="s">
        <v>82</v>
      </c>
      <c r="BK125" s="232">
        <f>ROUND(I125*H125,2)</f>
        <v>0</v>
      </c>
      <c r="BL125" s="19" t="s">
        <v>132</v>
      </c>
      <c r="BM125" s="231" t="s">
        <v>682</v>
      </c>
    </row>
    <row r="126" s="2" customFormat="1">
      <c r="A126" s="40"/>
      <c r="B126" s="41"/>
      <c r="C126" s="42"/>
      <c r="D126" s="233" t="s">
        <v>134</v>
      </c>
      <c r="E126" s="42"/>
      <c r="F126" s="234" t="s">
        <v>142</v>
      </c>
      <c r="G126" s="42"/>
      <c r="H126" s="42"/>
      <c r="I126" s="138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134</v>
      </c>
      <c r="AU126" s="19" t="s">
        <v>84</v>
      </c>
    </row>
    <row r="127" s="14" customFormat="1">
      <c r="A127" s="14"/>
      <c r="B127" s="247"/>
      <c r="C127" s="248"/>
      <c r="D127" s="233" t="s">
        <v>136</v>
      </c>
      <c r="E127" s="249" t="s">
        <v>19</v>
      </c>
      <c r="F127" s="250" t="s">
        <v>683</v>
      </c>
      <c r="G127" s="248"/>
      <c r="H127" s="251">
        <v>9.0999999999999996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136</v>
      </c>
      <c r="AU127" s="257" t="s">
        <v>84</v>
      </c>
      <c r="AV127" s="14" t="s">
        <v>84</v>
      </c>
      <c r="AW127" s="14" t="s">
        <v>35</v>
      </c>
      <c r="AX127" s="14" t="s">
        <v>82</v>
      </c>
      <c r="AY127" s="257" t="s">
        <v>125</v>
      </c>
    </row>
    <row r="128" s="2" customFormat="1" ht="21.75" customHeight="1">
      <c r="A128" s="40"/>
      <c r="B128" s="41"/>
      <c r="C128" s="220" t="s">
        <v>183</v>
      </c>
      <c r="D128" s="220" t="s">
        <v>127</v>
      </c>
      <c r="E128" s="221" t="s">
        <v>684</v>
      </c>
      <c r="F128" s="222" t="s">
        <v>685</v>
      </c>
      <c r="G128" s="223" t="s">
        <v>130</v>
      </c>
      <c r="H128" s="224">
        <v>159.40000000000001</v>
      </c>
      <c r="I128" s="225"/>
      <c r="J128" s="226">
        <f>ROUND(I128*H128,2)</f>
        <v>0</v>
      </c>
      <c r="K128" s="222" t="s">
        <v>131</v>
      </c>
      <c r="L128" s="46"/>
      <c r="M128" s="227" t="s">
        <v>19</v>
      </c>
      <c r="N128" s="228" t="s">
        <v>45</v>
      </c>
      <c r="O128" s="86"/>
      <c r="P128" s="229">
        <f>O128*H128</f>
        <v>0</v>
      </c>
      <c r="Q128" s="229">
        <v>6.9999999999999994E-05</v>
      </c>
      <c r="R128" s="229">
        <f>Q128*H128</f>
        <v>0.011158</v>
      </c>
      <c r="S128" s="229">
        <v>0.128</v>
      </c>
      <c r="T128" s="230">
        <f>S128*H128</f>
        <v>20.403200000000002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1" t="s">
        <v>132</v>
      </c>
      <c r="AT128" s="231" t="s">
        <v>127</v>
      </c>
      <c r="AU128" s="231" t="s">
        <v>84</v>
      </c>
      <c r="AY128" s="19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9" t="s">
        <v>82</v>
      </c>
      <c r="BK128" s="232">
        <f>ROUND(I128*H128,2)</f>
        <v>0</v>
      </c>
      <c r="BL128" s="19" t="s">
        <v>132</v>
      </c>
      <c r="BM128" s="231" t="s">
        <v>686</v>
      </c>
    </row>
    <row r="129" s="2" customFormat="1">
      <c r="A129" s="40"/>
      <c r="B129" s="41"/>
      <c r="C129" s="42"/>
      <c r="D129" s="233" t="s">
        <v>134</v>
      </c>
      <c r="E129" s="42"/>
      <c r="F129" s="234" t="s">
        <v>153</v>
      </c>
      <c r="G129" s="42"/>
      <c r="H129" s="42"/>
      <c r="I129" s="138"/>
      <c r="J129" s="42"/>
      <c r="K129" s="42"/>
      <c r="L129" s="46"/>
      <c r="M129" s="235"/>
      <c r="N129" s="236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134</v>
      </c>
      <c r="AU129" s="19" t="s">
        <v>84</v>
      </c>
    </row>
    <row r="130" s="13" customFormat="1">
      <c r="A130" s="13"/>
      <c r="B130" s="237"/>
      <c r="C130" s="238"/>
      <c r="D130" s="233" t="s">
        <v>136</v>
      </c>
      <c r="E130" s="239" t="s">
        <v>19</v>
      </c>
      <c r="F130" s="240" t="s">
        <v>687</v>
      </c>
      <c r="G130" s="238"/>
      <c r="H130" s="239" t="s">
        <v>19</v>
      </c>
      <c r="I130" s="241"/>
      <c r="J130" s="238"/>
      <c r="K130" s="238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136</v>
      </c>
      <c r="AU130" s="246" t="s">
        <v>84</v>
      </c>
      <c r="AV130" s="13" t="s">
        <v>82</v>
      </c>
      <c r="AW130" s="13" t="s">
        <v>35</v>
      </c>
      <c r="AX130" s="13" t="s">
        <v>74</v>
      </c>
      <c r="AY130" s="246" t="s">
        <v>125</v>
      </c>
    </row>
    <row r="131" s="14" customFormat="1">
      <c r="A131" s="14"/>
      <c r="B131" s="247"/>
      <c r="C131" s="248"/>
      <c r="D131" s="233" t="s">
        <v>136</v>
      </c>
      <c r="E131" s="249" t="s">
        <v>19</v>
      </c>
      <c r="F131" s="250" t="s">
        <v>688</v>
      </c>
      <c r="G131" s="248"/>
      <c r="H131" s="251">
        <v>155.40000000000001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136</v>
      </c>
      <c r="AU131" s="257" t="s">
        <v>84</v>
      </c>
      <c r="AV131" s="14" t="s">
        <v>84</v>
      </c>
      <c r="AW131" s="14" t="s">
        <v>35</v>
      </c>
      <c r="AX131" s="14" t="s">
        <v>74</v>
      </c>
      <c r="AY131" s="257" t="s">
        <v>125</v>
      </c>
    </row>
    <row r="132" s="14" customFormat="1">
      <c r="A132" s="14"/>
      <c r="B132" s="247"/>
      <c r="C132" s="248"/>
      <c r="D132" s="233" t="s">
        <v>136</v>
      </c>
      <c r="E132" s="249" t="s">
        <v>19</v>
      </c>
      <c r="F132" s="250" t="s">
        <v>689</v>
      </c>
      <c r="G132" s="248"/>
      <c r="H132" s="251">
        <v>4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136</v>
      </c>
      <c r="AU132" s="257" t="s">
        <v>84</v>
      </c>
      <c r="AV132" s="14" t="s">
        <v>84</v>
      </c>
      <c r="AW132" s="14" t="s">
        <v>35</v>
      </c>
      <c r="AX132" s="14" t="s">
        <v>74</v>
      </c>
      <c r="AY132" s="257" t="s">
        <v>125</v>
      </c>
    </row>
    <row r="133" s="15" customFormat="1">
      <c r="A133" s="15"/>
      <c r="B133" s="258"/>
      <c r="C133" s="259"/>
      <c r="D133" s="233" t="s">
        <v>136</v>
      </c>
      <c r="E133" s="260" t="s">
        <v>19</v>
      </c>
      <c r="F133" s="261" t="s">
        <v>171</v>
      </c>
      <c r="G133" s="259"/>
      <c r="H133" s="262">
        <v>159.40000000000001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8" t="s">
        <v>136</v>
      </c>
      <c r="AU133" s="268" t="s">
        <v>84</v>
      </c>
      <c r="AV133" s="15" t="s">
        <v>132</v>
      </c>
      <c r="AW133" s="15" t="s">
        <v>35</v>
      </c>
      <c r="AX133" s="15" t="s">
        <v>82</v>
      </c>
      <c r="AY133" s="268" t="s">
        <v>125</v>
      </c>
    </row>
    <row r="134" s="2" customFormat="1" ht="21.75" customHeight="1">
      <c r="A134" s="40"/>
      <c r="B134" s="41"/>
      <c r="C134" s="220" t="s">
        <v>194</v>
      </c>
      <c r="D134" s="220" t="s">
        <v>127</v>
      </c>
      <c r="E134" s="221" t="s">
        <v>150</v>
      </c>
      <c r="F134" s="222" t="s">
        <v>151</v>
      </c>
      <c r="G134" s="223" t="s">
        <v>130</v>
      </c>
      <c r="H134" s="224">
        <v>107.90000000000001</v>
      </c>
      <c r="I134" s="225"/>
      <c r="J134" s="226">
        <f>ROUND(I134*H134,2)</f>
        <v>0</v>
      </c>
      <c r="K134" s="222" t="s">
        <v>131</v>
      </c>
      <c r="L134" s="46"/>
      <c r="M134" s="227" t="s">
        <v>19</v>
      </c>
      <c r="N134" s="228" t="s">
        <v>45</v>
      </c>
      <c r="O134" s="86"/>
      <c r="P134" s="229">
        <f>O134*H134</f>
        <v>0</v>
      </c>
      <c r="Q134" s="229">
        <v>0.00012999999999999999</v>
      </c>
      <c r="R134" s="229">
        <f>Q134*H134</f>
        <v>0.014027</v>
      </c>
      <c r="S134" s="229">
        <v>0.25600000000000001</v>
      </c>
      <c r="T134" s="230">
        <f>S134*H134</f>
        <v>27.622400000000003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1" t="s">
        <v>132</v>
      </c>
      <c r="AT134" s="231" t="s">
        <v>127</v>
      </c>
      <c r="AU134" s="231" t="s">
        <v>84</v>
      </c>
      <c r="AY134" s="19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9" t="s">
        <v>82</v>
      </c>
      <c r="BK134" s="232">
        <f>ROUND(I134*H134,2)</f>
        <v>0</v>
      </c>
      <c r="BL134" s="19" t="s">
        <v>132</v>
      </c>
      <c r="BM134" s="231" t="s">
        <v>690</v>
      </c>
    </row>
    <row r="135" s="2" customFormat="1">
      <c r="A135" s="40"/>
      <c r="B135" s="41"/>
      <c r="C135" s="42"/>
      <c r="D135" s="233" t="s">
        <v>134</v>
      </c>
      <c r="E135" s="42"/>
      <c r="F135" s="234" t="s">
        <v>153</v>
      </c>
      <c r="G135" s="42"/>
      <c r="H135" s="42"/>
      <c r="I135" s="138"/>
      <c r="J135" s="42"/>
      <c r="K135" s="42"/>
      <c r="L135" s="46"/>
      <c r="M135" s="235"/>
      <c r="N135" s="23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134</v>
      </c>
      <c r="AU135" s="19" t="s">
        <v>84</v>
      </c>
    </row>
    <row r="136" s="13" customFormat="1">
      <c r="A136" s="13"/>
      <c r="B136" s="237"/>
      <c r="C136" s="238"/>
      <c r="D136" s="233" t="s">
        <v>136</v>
      </c>
      <c r="E136" s="239" t="s">
        <v>19</v>
      </c>
      <c r="F136" s="240" t="s">
        <v>154</v>
      </c>
      <c r="G136" s="238"/>
      <c r="H136" s="239" t="s">
        <v>19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136</v>
      </c>
      <c r="AU136" s="246" t="s">
        <v>84</v>
      </c>
      <c r="AV136" s="13" t="s">
        <v>82</v>
      </c>
      <c r="AW136" s="13" t="s">
        <v>35</v>
      </c>
      <c r="AX136" s="13" t="s">
        <v>74</v>
      </c>
      <c r="AY136" s="246" t="s">
        <v>125</v>
      </c>
    </row>
    <row r="137" s="14" customFormat="1">
      <c r="A137" s="14"/>
      <c r="B137" s="247"/>
      <c r="C137" s="248"/>
      <c r="D137" s="233" t="s">
        <v>136</v>
      </c>
      <c r="E137" s="249" t="s">
        <v>19</v>
      </c>
      <c r="F137" s="250" t="s">
        <v>691</v>
      </c>
      <c r="G137" s="248"/>
      <c r="H137" s="251">
        <v>107.90000000000001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136</v>
      </c>
      <c r="AU137" s="257" t="s">
        <v>84</v>
      </c>
      <c r="AV137" s="14" t="s">
        <v>84</v>
      </c>
      <c r="AW137" s="14" t="s">
        <v>35</v>
      </c>
      <c r="AX137" s="14" t="s">
        <v>82</v>
      </c>
      <c r="AY137" s="257" t="s">
        <v>125</v>
      </c>
    </row>
    <row r="138" s="2" customFormat="1" ht="21.75" customHeight="1">
      <c r="A138" s="40"/>
      <c r="B138" s="41"/>
      <c r="C138" s="220" t="s">
        <v>201</v>
      </c>
      <c r="D138" s="220" t="s">
        <v>127</v>
      </c>
      <c r="E138" s="221" t="s">
        <v>157</v>
      </c>
      <c r="F138" s="222" t="s">
        <v>158</v>
      </c>
      <c r="G138" s="223" t="s">
        <v>130</v>
      </c>
      <c r="H138" s="224">
        <v>141.09999999999999</v>
      </c>
      <c r="I138" s="225"/>
      <c r="J138" s="226">
        <f>ROUND(I138*H138,2)</f>
        <v>0</v>
      </c>
      <c r="K138" s="222" t="s">
        <v>131</v>
      </c>
      <c r="L138" s="46"/>
      <c r="M138" s="227" t="s">
        <v>19</v>
      </c>
      <c r="N138" s="228" t="s">
        <v>45</v>
      </c>
      <c r="O138" s="86"/>
      <c r="P138" s="229">
        <f>O138*H138</f>
        <v>0</v>
      </c>
      <c r="Q138" s="229">
        <v>0.00024000000000000001</v>
      </c>
      <c r="R138" s="229">
        <f>Q138*H138</f>
        <v>0.033863999999999998</v>
      </c>
      <c r="S138" s="229">
        <v>0.51200000000000001</v>
      </c>
      <c r="T138" s="230">
        <f>S138*H138</f>
        <v>72.243200000000002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1" t="s">
        <v>132</v>
      </c>
      <c r="AT138" s="231" t="s">
        <v>127</v>
      </c>
      <c r="AU138" s="231" t="s">
        <v>84</v>
      </c>
      <c r="AY138" s="19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9" t="s">
        <v>82</v>
      </c>
      <c r="BK138" s="232">
        <f>ROUND(I138*H138,2)</f>
        <v>0</v>
      </c>
      <c r="BL138" s="19" t="s">
        <v>132</v>
      </c>
      <c r="BM138" s="231" t="s">
        <v>692</v>
      </c>
    </row>
    <row r="139" s="2" customFormat="1">
      <c r="A139" s="40"/>
      <c r="B139" s="41"/>
      <c r="C139" s="42"/>
      <c r="D139" s="233" t="s">
        <v>134</v>
      </c>
      <c r="E139" s="42"/>
      <c r="F139" s="234" t="s">
        <v>153</v>
      </c>
      <c r="G139" s="42"/>
      <c r="H139" s="42"/>
      <c r="I139" s="138"/>
      <c r="J139" s="42"/>
      <c r="K139" s="42"/>
      <c r="L139" s="46"/>
      <c r="M139" s="235"/>
      <c r="N139" s="236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134</v>
      </c>
      <c r="AU139" s="19" t="s">
        <v>84</v>
      </c>
    </row>
    <row r="140" s="13" customFormat="1">
      <c r="A140" s="13"/>
      <c r="B140" s="237"/>
      <c r="C140" s="238"/>
      <c r="D140" s="233" t="s">
        <v>136</v>
      </c>
      <c r="E140" s="239" t="s">
        <v>19</v>
      </c>
      <c r="F140" s="240" t="s">
        <v>160</v>
      </c>
      <c r="G140" s="238"/>
      <c r="H140" s="239" t="s">
        <v>19</v>
      </c>
      <c r="I140" s="241"/>
      <c r="J140" s="238"/>
      <c r="K140" s="238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136</v>
      </c>
      <c r="AU140" s="246" t="s">
        <v>84</v>
      </c>
      <c r="AV140" s="13" t="s">
        <v>82</v>
      </c>
      <c r="AW140" s="13" t="s">
        <v>35</v>
      </c>
      <c r="AX140" s="13" t="s">
        <v>74</v>
      </c>
      <c r="AY140" s="246" t="s">
        <v>125</v>
      </c>
    </row>
    <row r="141" s="14" customFormat="1">
      <c r="A141" s="14"/>
      <c r="B141" s="247"/>
      <c r="C141" s="248"/>
      <c r="D141" s="233" t="s">
        <v>136</v>
      </c>
      <c r="E141" s="249" t="s">
        <v>19</v>
      </c>
      <c r="F141" s="250" t="s">
        <v>693</v>
      </c>
      <c r="G141" s="248"/>
      <c r="H141" s="251">
        <v>141.09999999999999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136</v>
      </c>
      <c r="AU141" s="257" t="s">
        <v>84</v>
      </c>
      <c r="AV141" s="14" t="s">
        <v>84</v>
      </c>
      <c r="AW141" s="14" t="s">
        <v>35</v>
      </c>
      <c r="AX141" s="14" t="s">
        <v>82</v>
      </c>
      <c r="AY141" s="257" t="s">
        <v>125</v>
      </c>
    </row>
    <row r="142" s="2" customFormat="1" ht="21.75" customHeight="1">
      <c r="A142" s="40"/>
      <c r="B142" s="41"/>
      <c r="C142" s="220" t="s">
        <v>207</v>
      </c>
      <c r="D142" s="220" t="s">
        <v>127</v>
      </c>
      <c r="E142" s="221" t="s">
        <v>694</v>
      </c>
      <c r="F142" s="222" t="s">
        <v>695</v>
      </c>
      <c r="G142" s="223" t="s">
        <v>165</v>
      </c>
      <c r="H142" s="224">
        <v>2</v>
      </c>
      <c r="I142" s="225"/>
      <c r="J142" s="226">
        <f>ROUND(I142*H142,2)</f>
        <v>0</v>
      </c>
      <c r="K142" s="222" t="s">
        <v>131</v>
      </c>
      <c r="L142" s="46"/>
      <c r="M142" s="227" t="s">
        <v>19</v>
      </c>
      <c r="N142" s="228" t="s">
        <v>45</v>
      </c>
      <c r="O142" s="86"/>
      <c r="P142" s="229">
        <f>O142*H142</f>
        <v>0</v>
      </c>
      <c r="Q142" s="229">
        <v>0</v>
      </c>
      <c r="R142" s="229">
        <f>Q142*H142</f>
        <v>0</v>
      </c>
      <c r="S142" s="229">
        <v>0.23000000000000001</v>
      </c>
      <c r="T142" s="230">
        <f>S142*H142</f>
        <v>0.46000000000000002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1" t="s">
        <v>132</v>
      </c>
      <c r="AT142" s="231" t="s">
        <v>127</v>
      </c>
      <c r="AU142" s="231" t="s">
        <v>84</v>
      </c>
      <c r="AY142" s="19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9" t="s">
        <v>82</v>
      </c>
      <c r="BK142" s="232">
        <f>ROUND(I142*H142,2)</f>
        <v>0</v>
      </c>
      <c r="BL142" s="19" t="s">
        <v>132</v>
      </c>
      <c r="BM142" s="231" t="s">
        <v>696</v>
      </c>
    </row>
    <row r="143" s="2" customFormat="1">
      <c r="A143" s="40"/>
      <c r="B143" s="41"/>
      <c r="C143" s="42"/>
      <c r="D143" s="233" t="s">
        <v>134</v>
      </c>
      <c r="E143" s="42"/>
      <c r="F143" s="234" t="s">
        <v>697</v>
      </c>
      <c r="G143" s="42"/>
      <c r="H143" s="42"/>
      <c r="I143" s="138"/>
      <c r="J143" s="42"/>
      <c r="K143" s="42"/>
      <c r="L143" s="46"/>
      <c r="M143" s="235"/>
      <c r="N143" s="23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134</v>
      </c>
      <c r="AU143" s="19" t="s">
        <v>84</v>
      </c>
    </row>
    <row r="144" s="14" customFormat="1">
      <c r="A144" s="14"/>
      <c r="B144" s="247"/>
      <c r="C144" s="248"/>
      <c r="D144" s="233" t="s">
        <v>136</v>
      </c>
      <c r="E144" s="249" t="s">
        <v>19</v>
      </c>
      <c r="F144" s="250" t="s">
        <v>84</v>
      </c>
      <c r="G144" s="248"/>
      <c r="H144" s="251">
        <v>2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136</v>
      </c>
      <c r="AU144" s="257" t="s">
        <v>84</v>
      </c>
      <c r="AV144" s="14" t="s">
        <v>84</v>
      </c>
      <c r="AW144" s="14" t="s">
        <v>35</v>
      </c>
      <c r="AX144" s="14" t="s">
        <v>82</v>
      </c>
      <c r="AY144" s="257" t="s">
        <v>125</v>
      </c>
    </row>
    <row r="145" s="2" customFormat="1" ht="21.75" customHeight="1">
      <c r="A145" s="40"/>
      <c r="B145" s="41"/>
      <c r="C145" s="220" t="s">
        <v>212</v>
      </c>
      <c r="D145" s="220" t="s">
        <v>127</v>
      </c>
      <c r="E145" s="221" t="s">
        <v>698</v>
      </c>
      <c r="F145" s="222" t="s">
        <v>699</v>
      </c>
      <c r="G145" s="223" t="s">
        <v>165</v>
      </c>
      <c r="H145" s="224">
        <v>12</v>
      </c>
      <c r="I145" s="225"/>
      <c r="J145" s="226">
        <f>ROUND(I145*H145,2)</f>
        <v>0</v>
      </c>
      <c r="K145" s="222" t="s">
        <v>131</v>
      </c>
      <c r="L145" s="46"/>
      <c r="M145" s="227" t="s">
        <v>19</v>
      </c>
      <c r="N145" s="228" t="s">
        <v>45</v>
      </c>
      <c r="O145" s="86"/>
      <c r="P145" s="229">
        <f>O145*H145</f>
        <v>0</v>
      </c>
      <c r="Q145" s="229">
        <v>0</v>
      </c>
      <c r="R145" s="229">
        <f>Q145*H145</f>
        <v>0</v>
      </c>
      <c r="S145" s="229">
        <v>0.28999999999999998</v>
      </c>
      <c r="T145" s="230">
        <f>S145*H145</f>
        <v>3.4799999999999995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1" t="s">
        <v>132</v>
      </c>
      <c r="AT145" s="231" t="s">
        <v>127</v>
      </c>
      <c r="AU145" s="231" t="s">
        <v>84</v>
      </c>
      <c r="AY145" s="19" t="s">
        <v>125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9" t="s">
        <v>82</v>
      </c>
      <c r="BK145" s="232">
        <f>ROUND(I145*H145,2)</f>
        <v>0</v>
      </c>
      <c r="BL145" s="19" t="s">
        <v>132</v>
      </c>
      <c r="BM145" s="231" t="s">
        <v>700</v>
      </c>
    </row>
    <row r="146" s="2" customFormat="1">
      <c r="A146" s="40"/>
      <c r="B146" s="41"/>
      <c r="C146" s="42"/>
      <c r="D146" s="233" t="s">
        <v>134</v>
      </c>
      <c r="E146" s="42"/>
      <c r="F146" s="234" t="s">
        <v>697</v>
      </c>
      <c r="G146" s="42"/>
      <c r="H146" s="42"/>
      <c r="I146" s="138"/>
      <c r="J146" s="42"/>
      <c r="K146" s="42"/>
      <c r="L146" s="46"/>
      <c r="M146" s="235"/>
      <c r="N146" s="23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134</v>
      </c>
      <c r="AU146" s="19" t="s">
        <v>84</v>
      </c>
    </row>
    <row r="147" s="14" customFormat="1">
      <c r="A147" s="14"/>
      <c r="B147" s="247"/>
      <c r="C147" s="248"/>
      <c r="D147" s="233" t="s">
        <v>136</v>
      </c>
      <c r="E147" s="249" t="s">
        <v>19</v>
      </c>
      <c r="F147" s="250" t="s">
        <v>207</v>
      </c>
      <c r="G147" s="248"/>
      <c r="H147" s="251">
        <v>12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136</v>
      </c>
      <c r="AU147" s="257" t="s">
        <v>84</v>
      </c>
      <c r="AV147" s="14" t="s">
        <v>84</v>
      </c>
      <c r="AW147" s="14" t="s">
        <v>35</v>
      </c>
      <c r="AX147" s="14" t="s">
        <v>82</v>
      </c>
      <c r="AY147" s="257" t="s">
        <v>125</v>
      </c>
    </row>
    <row r="148" s="2" customFormat="1" ht="33" customHeight="1">
      <c r="A148" s="40"/>
      <c r="B148" s="41"/>
      <c r="C148" s="220" t="s">
        <v>217</v>
      </c>
      <c r="D148" s="220" t="s">
        <v>127</v>
      </c>
      <c r="E148" s="221" t="s">
        <v>163</v>
      </c>
      <c r="F148" s="222" t="s">
        <v>164</v>
      </c>
      <c r="G148" s="223" t="s">
        <v>165</v>
      </c>
      <c r="H148" s="224">
        <v>17.100000000000001</v>
      </c>
      <c r="I148" s="225"/>
      <c r="J148" s="226">
        <f>ROUND(I148*H148,2)</f>
        <v>0</v>
      </c>
      <c r="K148" s="222" t="s">
        <v>19</v>
      </c>
      <c r="L148" s="46"/>
      <c r="M148" s="227" t="s">
        <v>19</v>
      </c>
      <c r="N148" s="228" t="s">
        <v>45</v>
      </c>
      <c r="O148" s="86"/>
      <c r="P148" s="229">
        <f>O148*H148</f>
        <v>0</v>
      </c>
      <c r="Q148" s="229">
        <v>0.036900000000000002</v>
      </c>
      <c r="R148" s="229">
        <f>Q148*H148</f>
        <v>0.63099000000000005</v>
      </c>
      <c r="S148" s="229">
        <v>0</v>
      </c>
      <c r="T148" s="23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1" t="s">
        <v>132</v>
      </c>
      <c r="AT148" s="231" t="s">
        <v>127</v>
      </c>
      <c r="AU148" s="231" t="s">
        <v>84</v>
      </c>
      <c r="AY148" s="19" t="s">
        <v>125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9" t="s">
        <v>82</v>
      </c>
      <c r="BK148" s="232">
        <f>ROUND(I148*H148,2)</f>
        <v>0</v>
      </c>
      <c r="BL148" s="19" t="s">
        <v>132</v>
      </c>
      <c r="BM148" s="231" t="s">
        <v>701</v>
      </c>
    </row>
    <row r="149" s="2" customFormat="1">
      <c r="A149" s="40"/>
      <c r="B149" s="41"/>
      <c r="C149" s="42"/>
      <c r="D149" s="233" t="s">
        <v>134</v>
      </c>
      <c r="E149" s="42"/>
      <c r="F149" s="234" t="s">
        <v>167</v>
      </c>
      <c r="G149" s="42"/>
      <c r="H149" s="42"/>
      <c r="I149" s="138"/>
      <c r="J149" s="42"/>
      <c r="K149" s="42"/>
      <c r="L149" s="46"/>
      <c r="M149" s="235"/>
      <c r="N149" s="236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134</v>
      </c>
      <c r="AU149" s="19" t="s">
        <v>84</v>
      </c>
    </row>
    <row r="150" s="14" customFormat="1">
      <c r="A150" s="14"/>
      <c r="B150" s="247"/>
      <c r="C150" s="248"/>
      <c r="D150" s="233" t="s">
        <v>136</v>
      </c>
      <c r="E150" s="249" t="s">
        <v>19</v>
      </c>
      <c r="F150" s="250" t="s">
        <v>702</v>
      </c>
      <c r="G150" s="248"/>
      <c r="H150" s="251">
        <v>5.4000000000000004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136</v>
      </c>
      <c r="AU150" s="257" t="s">
        <v>84</v>
      </c>
      <c r="AV150" s="14" t="s">
        <v>84</v>
      </c>
      <c r="AW150" s="14" t="s">
        <v>35</v>
      </c>
      <c r="AX150" s="14" t="s">
        <v>74</v>
      </c>
      <c r="AY150" s="257" t="s">
        <v>125</v>
      </c>
    </row>
    <row r="151" s="14" customFormat="1">
      <c r="A151" s="14"/>
      <c r="B151" s="247"/>
      <c r="C151" s="248"/>
      <c r="D151" s="233" t="s">
        <v>136</v>
      </c>
      <c r="E151" s="249" t="s">
        <v>19</v>
      </c>
      <c r="F151" s="250" t="s">
        <v>703</v>
      </c>
      <c r="G151" s="248"/>
      <c r="H151" s="251">
        <v>4.5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136</v>
      </c>
      <c r="AU151" s="257" t="s">
        <v>84</v>
      </c>
      <c r="AV151" s="14" t="s">
        <v>84</v>
      </c>
      <c r="AW151" s="14" t="s">
        <v>35</v>
      </c>
      <c r="AX151" s="14" t="s">
        <v>74</v>
      </c>
      <c r="AY151" s="257" t="s">
        <v>125</v>
      </c>
    </row>
    <row r="152" s="14" customFormat="1">
      <c r="A152" s="14"/>
      <c r="B152" s="247"/>
      <c r="C152" s="248"/>
      <c r="D152" s="233" t="s">
        <v>136</v>
      </c>
      <c r="E152" s="249" t="s">
        <v>19</v>
      </c>
      <c r="F152" s="250" t="s">
        <v>704</v>
      </c>
      <c r="G152" s="248"/>
      <c r="H152" s="251">
        <v>7.2000000000000002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136</v>
      </c>
      <c r="AU152" s="257" t="s">
        <v>84</v>
      </c>
      <c r="AV152" s="14" t="s">
        <v>84</v>
      </c>
      <c r="AW152" s="14" t="s">
        <v>35</v>
      </c>
      <c r="AX152" s="14" t="s">
        <v>74</v>
      </c>
      <c r="AY152" s="257" t="s">
        <v>125</v>
      </c>
    </row>
    <row r="153" s="15" customFormat="1">
      <c r="A153" s="15"/>
      <c r="B153" s="258"/>
      <c r="C153" s="259"/>
      <c r="D153" s="233" t="s">
        <v>136</v>
      </c>
      <c r="E153" s="260" t="s">
        <v>19</v>
      </c>
      <c r="F153" s="261" t="s">
        <v>171</v>
      </c>
      <c r="G153" s="259"/>
      <c r="H153" s="262">
        <v>17.100000000000001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8" t="s">
        <v>136</v>
      </c>
      <c r="AU153" s="268" t="s">
        <v>84</v>
      </c>
      <c r="AV153" s="15" t="s">
        <v>132</v>
      </c>
      <c r="AW153" s="15" t="s">
        <v>35</v>
      </c>
      <c r="AX153" s="15" t="s">
        <v>82</v>
      </c>
      <c r="AY153" s="268" t="s">
        <v>125</v>
      </c>
    </row>
    <row r="154" s="2" customFormat="1" ht="44.25" customHeight="1">
      <c r="A154" s="40"/>
      <c r="B154" s="41"/>
      <c r="C154" s="220" t="s">
        <v>8</v>
      </c>
      <c r="D154" s="220" t="s">
        <v>127</v>
      </c>
      <c r="E154" s="221" t="s">
        <v>173</v>
      </c>
      <c r="F154" s="222" t="s">
        <v>174</v>
      </c>
      <c r="G154" s="223" t="s">
        <v>165</v>
      </c>
      <c r="H154" s="224">
        <v>5.4000000000000004</v>
      </c>
      <c r="I154" s="225"/>
      <c r="J154" s="226">
        <f>ROUND(I154*H154,2)</f>
        <v>0</v>
      </c>
      <c r="K154" s="222" t="s">
        <v>131</v>
      </c>
      <c r="L154" s="46"/>
      <c r="M154" s="227" t="s">
        <v>19</v>
      </c>
      <c r="N154" s="228" t="s">
        <v>45</v>
      </c>
      <c r="O154" s="86"/>
      <c r="P154" s="229">
        <f>O154*H154</f>
        <v>0</v>
      </c>
      <c r="Q154" s="229">
        <v>0.036900000000000002</v>
      </c>
      <c r="R154" s="229">
        <f>Q154*H154</f>
        <v>0.19926000000000002</v>
      </c>
      <c r="S154" s="229">
        <v>0</v>
      </c>
      <c r="T154" s="23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1" t="s">
        <v>132</v>
      </c>
      <c r="AT154" s="231" t="s">
        <v>127</v>
      </c>
      <c r="AU154" s="231" t="s">
        <v>84</v>
      </c>
      <c r="AY154" s="19" t="s">
        <v>125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9" t="s">
        <v>82</v>
      </c>
      <c r="BK154" s="232">
        <f>ROUND(I154*H154,2)</f>
        <v>0</v>
      </c>
      <c r="BL154" s="19" t="s">
        <v>132</v>
      </c>
      <c r="BM154" s="231" t="s">
        <v>705</v>
      </c>
    </row>
    <row r="155" s="2" customFormat="1">
      <c r="A155" s="40"/>
      <c r="B155" s="41"/>
      <c r="C155" s="42"/>
      <c r="D155" s="233" t="s">
        <v>134</v>
      </c>
      <c r="E155" s="42"/>
      <c r="F155" s="234" t="s">
        <v>167</v>
      </c>
      <c r="G155" s="42"/>
      <c r="H155" s="42"/>
      <c r="I155" s="138"/>
      <c r="J155" s="42"/>
      <c r="K155" s="42"/>
      <c r="L155" s="46"/>
      <c r="M155" s="235"/>
      <c r="N155" s="23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134</v>
      </c>
      <c r="AU155" s="19" t="s">
        <v>84</v>
      </c>
    </row>
    <row r="156" s="14" customFormat="1">
      <c r="A156" s="14"/>
      <c r="B156" s="247"/>
      <c r="C156" s="248"/>
      <c r="D156" s="233" t="s">
        <v>136</v>
      </c>
      <c r="E156" s="249" t="s">
        <v>19</v>
      </c>
      <c r="F156" s="250" t="s">
        <v>706</v>
      </c>
      <c r="G156" s="248"/>
      <c r="H156" s="251">
        <v>5.4000000000000004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136</v>
      </c>
      <c r="AU156" s="257" t="s">
        <v>84</v>
      </c>
      <c r="AV156" s="14" t="s">
        <v>84</v>
      </c>
      <c r="AW156" s="14" t="s">
        <v>35</v>
      </c>
      <c r="AX156" s="14" t="s">
        <v>82</v>
      </c>
      <c r="AY156" s="257" t="s">
        <v>125</v>
      </c>
    </row>
    <row r="157" s="2" customFormat="1" ht="16.5" customHeight="1">
      <c r="A157" s="40"/>
      <c r="B157" s="41"/>
      <c r="C157" s="220" t="s">
        <v>226</v>
      </c>
      <c r="D157" s="220" t="s">
        <v>127</v>
      </c>
      <c r="E157" s="221" t="s">
        <v>707</v>
      </c>
      <c r="F157" s="222" t="s">
        <v>708</v>
      </c>
      <c r="G157" s="223" t="s">
        <v>130</v>
      </c>
      <c r="H157" s="224">
        <v>87.75</v>
      </c>
      <c r="I157" s="225"/>
      <c r="J157" s="226">
        <f>ROUND(I157*H157,2)</f>
        <v>0</v>
      </c>
      <c r="K157" s="222" t="s">
        <v>131</v>
      </c>
      <c r="L157" s="46"/>
      <c r="M157" s="227" t="s">
        <v>19</v>
      </c>
      <c r="N157" s="228" t="s">
        <v>45</v>
      </c>
      <c r="O157" s="86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1" t="s">
        <v>132</v>
      </c>
      <c r="AT157" s="231" t="s">
        <v>127</v>
      </c>
      <c r="AU157" s="231" t="s">
        <v>84</v>
      </c>
      <c r="AY157" s="19" t="s">
        <v>125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9" t="s">
        <v>82</v>
      </c>
      <c r="BK157" s="232">
        <f>ROUND(I157*H157,2)</f>
        <v>0</v>
      </c>
      <c r="BL157" s="19" t="s">
        <v>132</v>
      </c>
      <c r="BM157" s="231" t="s">
        <v>709</v>
      </c>
    </row>
    <row r="158" s="2" customFormat="1">
      <c r="A158" s="40"/>
      <c r="B158" s="41"/>
      <c r="C158" s="42"/>
      <c r="D158" s="233" t="s">
        <v>134</v>
      </c>
      <c r="E158" s="42"/>
      <c r="F158" s="234" t="s">
        <v>710</v>
      </c>
      <c r="G158" s="42"/>
      <c r="H158" s="42"/>
      <c r="I158" s="138"/>
      <c r="J158" s="42"/>
      <c r="K158" s="42"/>
      <c r="L158" s="46"/>
      <c r="M158" s="235"/>
      <c r="N158" s="236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134</v>
      </c>
      <c r="AU158" s="19" t="s">
        <v>84</v>
      </c>
    </row>
    <row r="159" s="14" customFormat="1">
      <c r="A159" s="14"/>
      <c r="B159" s="247"/>
      <c r="C159" s="248"/>
      <c r="D159" s="233" t="s">
        <v>136</v>
      </c>
      <c r="E159" s="249" t="s">
        <v>19</v>
      </c>
      <c r="F159" s="250" t="s">
        <v>711</v>
      </c>
      <c r="G159" s="248"/>
      <c r="H159" s="251">
        <v>76.5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136</v>
      </c>
      <c r="AU159" s="257" t="s">
        <v>84</v>
      </c>
      <c r="AV159" s="14" t="s">
        <v>84</v>
      </c>
      <c r="AW159" s="14" t="s">
        <v>35</v>
      </c>
      <c r="AX159" s="14" t="s">
        <v>74</v>
      </c>
      <c r="AY159" s="257" t="s">
        <v>125</v>
      </c>
    </row>
    <row r="160" s="14" customFormat="1">
      <c r="A160" s="14"/>
      <c r="B160" s="247"/>
      <c r="C160" s="248"/>
      <c r="D160" s="233" t="s">
        <v>136</v>
      </c>
      <c r="E160" s="249" t="s">
        <v>19</v>
      </c>
      <c r="F160" s="250" t="s">
        <v>712</v>
      </c>
      <c r="G160" s="248"/>
      <c r="H160" s="251">
        <v>11.25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136</v>
      </c>
      <c r="AU160" s="257" t="s">
        <v>84</v>
      </c>
      <c r="AV160" s="14" t="s">
        <v>84</v>
      </c>
      <c r="AW160" s="14" t="s">
        <v>35</v>
      </c>
      <c r="AX160" s="14" t="s">
        <v>74</v>
      </c>
      <c r="AY160" s="257" t="s">
        <v>125</v>
      </c>
    </row>
    <row r="161" s="15" customFormat="1">
      <c r="A161" s="15"/>
      <c r="B161" s="258"/>
      <c r="C161" s="259"/>
      <c r="D161" s="233" t="s">
        <v>136</v>
      </c>
      <c r="E161" s="260" t="s">
        <v>19</v>
      </c>
      <c r="F161" s="261" t="s">
        <v>171</v>
      </c>
      <c r="G161" s="259"/>
      <c r="H161" s="262">
        <v>87.75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8" t="s">
        <v>136</v>
      </c>
      <c r="AU161" s="268" t="s">
        <v>84</v>
      </c>
      <c r="AV161" s="15" t="s">
        <v>132</v>
      </c>
      <c r="AW161" s="15" t="s">
        <v>35</v>
      </c>
      <c r="AX161" s="15" t="s">
        <v>82</v>
      </c>
      <c r="AY161" s="268" t="s">
        <v>125</v>
      </c>
    </row>
    <row r="162" s="2" customFormat="1" ht="21.75" customHeight="1">
      <c r="A162" s="40"/>
      <c r="B162" s="41"/>
      <c r="C162" s="220" t="s">
        <v>232</v>
      </c>
      <c r="D162" s="220" t="s">
        <v>127</v>
      </c>
      <c r="E162" s="221" t="s">
        <v>184</v>
      </c>
      <c r="F162" s="222" t="s">
        <v>185</v>
      </c>
      <c r="G162" s="223" t="s">
        <v>186</v>
      </c>
      <c r="H162" s="224">
        <v>22.5</v>
      </c>
      <c r="I162" s="225"/>
      <c r="J162" s="226">
        <f>ROUND(I162*H162,2)</f>
        <v>0</v>
      </c>
      <c r="K162" s="222" t="s">
        <v>131</v>
      </c>
      <c r="L162" s="46"/>
      <c r="M162" s="227" t="s">
        <v>19</v>
      </c>
      <c r="N162" s="228" t="s">
        <v>45</v>
      </c>
      <c r="O162" s="86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1" t="s">
        <v>132</v>
      </c>
      <c r="AT162" s="231" t="s">
        <v>127</v>
      </c>
      <c r="AU162" s="231" t="s">
        <v>84</v>
      </c>
      <c r="AY162" s="19" t="s">
        <v>125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9" t="s">
        <v>82</v>
      </c>
      <c r="BK162" s="232">
        <f>ROUND(I162*H162,2)</f>
        <v>0</v>
      </c>
      <c r="BL162" s="19" t="s">
        <v>132</v>
      </c>
      <c r="BM162" s="231" t="s">
        <v>713</v>
      </c>
    </row>
    <row r="163" s="2" customFormat="1">
      <c r="A163" s="40"/>
      <c r="B163" s="41"/>
      <c r="C163" s="42"/>
      <c r="D163" s="233" t="s">
        <v>134</v>
      </c>
      <c r="E163" s="42"/>
      <c r="F163" s="234" t="s">
        <v>188</v>
      </c>
      <c r="G163" s="42"/>
      <c r="H163" s="42"/>
      <c r="I163" s="138"/>
      <c r="J163" s="42"/>
      <c r="K163" s="42"/>
      <c r="L163" s="46"/>
      <c r="M163" s="235"/>
      <c r="N163" s="23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134</v>
      </c>
      <c r="AU163" s="19" t="s">
        <v>84</v>
      </c>
    </row>
    <row r="164" s="14" customFormat="1">
      <c r="A164" s="14"/>
      <c r="B164" s="247"/>
      <c r="C164" s="248"/>
      <c r="D164" s="233" t="s">
        <v>136</v>
      </c>
      <c r="E164" s="249" t="s">
        <v>19</v>
      </c>
      <c r="F164" s="250" t="s">
        <v>714</v>
      </c>
      <c r="G164" s="248"/>
      <c r="H164" s="251">
        <v>5.4000000000000004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136</v>
      </c>
      <c r="AU164" s="257" t="s">
        <v>84</v>
      </c>
      <c r="AV164" s="14" t="s">
        <v>84</v>
      </c>
      <c r="AW164" s="14" t="s">
        <v>35</v>
      </c>
      <c r="AX164" s="14" t="s">
        <v>74</v>
      </c>
      <c r="AY164" s="257" t="s">
        <v>125</v>
      </c>
    </row>
    <row r="165" s="14" customFormat="1">
      <c r="A165" s="14"/>
      <c r="B165" s="247"/>
      <c r="C165" s="248"/>
      <c r="D165" s="233" t="s">
        <v>136</v>
      </c>
      <c r="E165" s="249" t="s">
        <v>19</v>
      </c>
      <c r="F165" s="250" t="s">
        <v>715</v>
      </c>
      <c r="G165" s="248"/>
      <c r="H165" s="251">
        <v>4.5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136</v>
      </c>
      <c r="AU165" s="257" t="s">
        <v>84</v>
      </c>
      <c r="AV165" s="14" t="s">
        <v>84</v>
      </c>
      <c r="AW165" s="14" t="s">
        <v>35</v>
      </c>
      <c r="AX165" s="14" t="s">
        <v>74</v>
      </c>
      <c r="AY165" s="257" t="s">
        <v>125</v>
      </c>
    </row>
    <row r="166" s="14" customFormat="1">
      <c r="A166" s="14"/>
      <c r="B166" s="247"/>
      <c r="C166" s="248"/>
      <c r="D166" s="233" t="s">
        <v>136</v>
      </c>
      <c r="E166" s="249" t="s">
        <v>19</v>
      </c>
      <c r="F166" s="250" t="s">
        <v>716</v>
      </c>
      <c r="G166" s="248"/>
      <c r="H166" s="251">
        <v>7.2000000000000002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136</v>
      </c>
      <c r="AU166" s="257" t="s">
        <v>84</v>
      </c>
      <c r="AV166" s="14" t="s">
        <v>84</v>
      </c>
      <c r="AW166" s="14" t="s">
        <v>35</v>
      </c>
      <c r="AX166" s="14" t="s">
        <v>74</v>
      </c>
      <c r="AY166" s="257" t="s">
        <v>125</v>
      </c>
    </row>
    <row r="167" s="14" customFormat="1">
      <c r="A167" s="14"/>
      <c r="B167" s="247"/>
      <c r="C167" s="248"/>
      <c r="D167" s="233" t="s">
        <v>136</v>
      </c>
      <c r="E167" s="249" t="s">
        <v>19</v>
      </c>
      <c r="F167" s="250" t="s">
        <v>717</v>
      </c>
      <c r="G167" s="248"/>
      <c r="H167" s="251">
        <v>5.4000000000000004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136</v>
      </c>
      <c r="AU167" s="257" t="s">
        <v>84</v>
      </c>
      <c r="AV167" s="14" t="s">
        <v>84</v>
      </c>
      <c r="AW167" s="14" t="s">
        <v>35</v>
      </c>
      <c r="AX167" s="14" t="s">
        <v>74</v>
      </c>
      <c r="AY167" s="257" t="s">
        <v>125</v>
      </c>
    </row>
    <row r="168" s="15" customFormat="1">
      <c r="A168" s="15"/>
      <c r="B168" s="258"/>
      <c r="C168" s="259"/>
      <c r="D168" s="233" t="s">
        <v>136</v>
      </c>
      <c r="E168" s="260" t="s">
        <v>19</v>
      </c>
      <c r="F168" s="261" t="s">
        <v>171</v>
      </c>
      <c r="G168" s="259"/>
      <c r="H168" s="262">
        <v>22.5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8" t="s">
        <v>136</v>
      </c>
      <c r="AU168" s="268" t="s">
        <v>84</v>
      </c>
      <c r="AV168" s="15" t="s">
        <v>132</v>
      </c>
      <c r="AW168" s="15" t="s">
        <v>35</v>
      </c>
      <c r="AX168" s="15" t="s">
        <v>82</v>
      </c>
      <c r="AY168" s="268" t="s">
        <v>125</v>
      </c>
    </row>
    <row r="169" s="2" customFormat="1" ht="21.75" customHeight="1">
      <c r="A169" s="40"/>
      <c r="B169" s="41"/>
      <c r="C169" s="220" t="s">
        <v>237</v>
      </c>
      <c r="D169" s="220" t="s">
        <v>127</v>
      </c>
      <c r="E169" s="221" t="s">
        <v>718</v>
      </c>
      <c r="F169" s="222" t="s">
        <v>719</v>
      </c>
      <c r="G169" s="223" t="s">
        <v>186</v>
      </c>
      <c r="H169" s="224">
        <v>6.7050000000000001</v>
      </c>
      <c r="I169" s="225"/>
      <c r="J169" s="226">
        <f>ROUND(I169*H169,2)</f>
        <v>0</v>
      </c>
      <c r="K169" s="222" t="s">
        <v>131</v>
      </c>
      <c r="L169" s="46"/>
      <c r="M169" s="227" t="s">
        <v>19</v>
      </c>
      <c r="N169" s="228" t="s">
        <v>45</v>
      </c>
      <c r="O169" s="8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1" t="s">
        <v>132</v>
      </c>
      <c r="AT169" s="231" t="s">
        <v>127</v>
      </c>
      <c r="AU169" s="231" t="s">
        <v>84</v>
      </c>
      <c r="AY169" s="19" t="s">
        <v>125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9" t="s">
        <v>82</v>
      </c>
      <c r="BK169" s="232">
        <f>ROUND(I169*H169,2)</f>
        <v>0</v>
      </c>
      <c r="BL169" s="19" t="s">
        <v>132</v>
      </c>
      <c r="BM169" s="231" t="s">
        <v>720</v>
      </c>
    </row>
    <row r="170" s="2" customFormat="1">
      <c r="A170" s="40"/>
      <c r="B170" s="41"/>
      <c r="C170" s="42"/>
      <c r="D170" s="233" t="s">
        <v>134</v>
      </c>
      <c r="E170" s="42"/>
      <c r="F170" s="234" t="s">
        <v>721</v>
      </c>
      <c r="G170" s="42"/>
      <c r="H170" s="42"/>
      <c r="I170" s="138"/>
      <c r="J170" s="42"/>
      <c r="K170" s="42"/>
      <c r="L170" s="46"/>
      <c r="M170" s="235"/>
      <c r="N170" s="236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134</v>
      </c>
      <c r="AU170" s="19" t="s">
        <v>84</v>
      </c>
    </row>
    <row r="171" s="13" customFormat="1">
      <c r="A171" s="13"/>
      <c r="B171" s="237"/>
      <c r="C171" s="238"/>
      <c r="D171" s="233" t="s">
        <v>136</v>
      </c>
      <c r="E171" s="239" t="s">
        <v>19</v>
      </c>
      <c r="F171" s="240" t="s">
        <v>722</v>
      </c>
      <c r="G171" s="238"/>
      <c r="H171" s="239" t="s">
        <v>19</v>
      </c>
      <c r="I171" s="241"/>
      <c r="J171" s="238"/>
      <c r="K171" s="238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136</v>
      </c>
      <c r="AU171" s="246" t="s">
        <v>84</v>
      </c>
      <c r="AV171" s="13" t="s">
        <v>82</v>
      </c>
      <c r="AW171" s="13" t="s">
        <v>35</v>
      </c>
      <c r="AX171" s="13" t="s">
        <v>74</v>
      </c>
      <c r="AY171" s="246" t="s">
        <v>125</v>
      </c>
    </row>
    <row r="172" s="14" customFormat="1">
      <c r="A172" s="14"/>
      <c r="B172" s="247"/>
      <c r="C172" s="248"/>
      <c r="D172" s="233" t="s">
        <v>136</v>
      </c>
      <c r="E172" s="249" t="s">
        <v>19</v>
      </c>
      <c r="F172" s="250" t="s">
        <v>723</v>
      </c>
      <c r="G172" s="248"/>
      <c r="H172" s="251">
        <v>4.5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136</v>
      </c>
      <c r="AU172" s="257" t="s">
        <v>84</v>
      </c>
      <c r="AV172" s="14" t="s">
        <v>84</v>
      </c>
      <c r="AW172" s="14" t="s">
        <v>35</v>
      </c>
      <c r="AX172" s="14" t="s">
        <v>74</v>
      </c>
      <c r="AY172" s="257" t="s">
        <v>125</v>
      </c>
    </row>
    <row r="173" s="14" customFormat="1">
      <c r="A173" s="14"/>
      <c r="B173" s="247"/>
      <c r="C173" s="248"/>
      <c r="D173" s="233" t="s">
        <v>136</v>
      </c>
      <c r="E173" s="249" t="s">
        <v>19</v>
      </c>
      <c r="F173" s="250" t="s">
        <v>724</v>
      </c>
      <c r="G173" s="248"/>
      <c r="H173" s="251">
        <v>4.8380000000000001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136</v>
      </c>
      <c r="AU173" s="257" t="s">
        <v>84</v>
      </c>
      <c r="AV173" s="14" t="s">
        <v>84</v>
      </c>
      <c r="AW173" s="14" t="s">
        <v>35</v>
      </c>
      <c r="AX173" s="14" t="s">
        <v>74</v>
      </c>
      <c r="AY173" s="257" t="s">
        <v>125</v>
      </c>
    </row>
    <row r="174" s="14" customFormat="1">
      <c r="A174" s="14"/>
      <c r="B174" s="247"/>
      <c r="C174" s="248"/>
      <c r="D174" s="233" t="s">
        <v>136</v>
      </c>
      <c r="E174" s="249" t="s">
        <v>19</v>
      </c>
      <c r="F174" s="250" t="s">
        <v>725</v>
      </c>
      <c r="G174" s="248"/>
      <c r="H174" s="251">
        <v>24.187999999999999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136</v>
      </c>
      <c r="AU174" s="257" t="s">
        <v>84</v>
      </c>
      <c r="AV174" s="14" t="s">
        <v>84</v>
      </c>
      <c r="AW174" s="14" t="s">
        <v>35</v>
      </c>
      <c r="AX174" s="14" t="s">
        <v>74</v>
      </c>
      <c r="AY174" s="257" t="s">
        <v>125</v>
      </c>
    </row>
    <row r="175" s="16" customFormat="1">
      <c r="A175" s="16"/>
      <c r="B175" s="269"/>
      <c r="C175" s="270"/>
      <c r="D175" s="233" t="s">
        <v>136</v>
      </c>
      <c r="E175" s="271" t="s">
        <v>19</v>
      </c>
      <c r="F175" s="272" t="s">
        <v>290</v>
      </c>
      <c r="G175" s="270"/>
      <c r="H175" s="273">
        <v>33.525999999999996</v>
      </c>
      <c r="I175" s="274"/>
      <c r="J175" s="270"/>
      <c r="K175" s="270"/>
      <c r="L175" s="275"/>
      <c r="M175" s="276"/>
      <c r="N175" s="277"/>
      <c r="O175" s="277"/>
      <c r="P175" s="277"/>
      <c r="Q175" s="277"/>
      <c r="R175" s="277"/>
      <c r="S175" s="277"/>
      <c r="T175" s="278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9" t="s">
        <v>136</v>
      </c>
      <c r="AU175" s="279" t="s">
        <v>84</v>
      </c>
      <c r="AV175" s="16" t="s">
        <v>145</v>
      </c>
      <c r="AW175" s="16" t="s">
        <v>35</v>
      </c>
      <c r="AX175" s="16" t="s">
        <v>74</v>
      </c>
      <c r="AY175" s="279" t="s">
        <v>125</v>
      </c>
    </row>
    <row r="176" s="14" customFormat="1">
      <c r="A176" s="14"/>
      <c r="B176" s="247"/>
      <c r="C176" s="248"/>
      <c r="D176" s="233" t="s">
        <v>136</v>
      </c>
      <c r="E176" s="249" t="s">
        <v>19</v>
      </c>
      <c r="F176" s="250" t="s">
        <v>726</v>
      </c>
      <c r="G176" s="248"/>
      <c r="H176" s="251">
        <v>6.7050000000000001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136</v>
      </c>
      <c r="AU176" s="257" t="s">
        <v>84</v>
      </c>
      <c r="AV176" s="14" t="s">
        <v>84</v>
      </c>
      <c r="AW176" s="14" t="s">
        <v>35</v>
      </c>
      <c r="AX176" s="14" t="s">
        <v>82</v>
      </c>
      <c r="AY176" s="257" t="s">
        <v>125</v>
      </c>
    </row>
    <row r="177" s="2" customFormat="1" ht="21.75" customHeight="1">
      <c r="A177" s="40"/>
      <c r="B177" s="41"/>
      <c r="C177" s="220" t="s">
        <v>242</v>
      </c>
      <c r="D177" s="220" t="s">
        <v>127</v>
      </c>
      <c r="E177" s="221" t="s">
        <v>727</v>
      </c>
      <c r="F177" s="222" t="s">
        <v>728</v>
      </c>
      <c r="G177" s="223" t="s">
        <v>186</v>
      </c>
      <c r="H177" s="224">
        <v>16.763000000000002</v>
      </c>
      <c r="I177" s="225"/>
      <c r="J177" s="226">
        <f>ROUND(I177*H177,2)</f>
        <v>0</v>
      </c>
      <c r="K177" s="222" t="s">
        <v>131</v>
      </c>
      <c r="L177" s="46"/>
      <c r="M177" s="227" t="s">
        <v>19</v>
      </c>
      <c r="N177" s="228" t="s">
        <v>45</v>
      </c>
      <c r="O177" s="8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1" t="s">
        <v>132</v>
      </c>
      <c r="AT177" s="231" t="s">
        <v>127</v>
      </c>
      <c r="AU177" s="231" t="s">
        <v>84</v>
      </c>
      <c r="AY177" s="19" t="s">
        <v>125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9" t="s">
        <v>82</v>
      </c>
      <c r="BK177" s="232">
        <f>ROUND(I177*H177,2)</f>
        <v>0</v>
      </c>
      <c r="BL177" s="19" t="s">
        <v>132</v>
      </c>
      <c r="BM177" s="231" t="s">
        <v>729</v>
      </c>
    </row>
    <row r="178" s="2" customFormat="1">
      <c r="A178" s="40"/>
      <c r="B178" s="41"/>
      <c r="C178" s="42"/>
      <c r="D178" s="233" t="s">
        <v>134</v>
      </c>
      <c r="E178" s="42"/>
      <c r="F178" s="234" t="s">
        <v>721</v>
      </c>
      <c r="G178" s="42"/>
      <c r="H178" s="42"/>
      <c r="I178" s="138"/>
      <c r="J178" s="42"/>
      <c r="K178" s="42"/>
      <c r="L178" s="46"/>
      <c r="M178" s="235"/>
      <c r="N178" s="236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134</v>
      </c>
      <c r="AU178" s="19" t="s">
        <v>84</v>
      </c>
    </row>
    <row r="179" s="13" customFormat="1">
      <c r="A179" s="13"/>
      <c r="B179" s="237"/>
      <c r="C179" s="238"/>
      <c r="D179" s="233" t="s">
        <v>136</v>
      </c>
      <c r="E179" s="239" t="s">
        <v>19</v>
      </c>
      <c r="F179" s="240" t="s">
        <v>722</v>
      </c>
      <c r="G179" s="238"/>
      <c r="H179" s="239" t="s">
        <v>19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136</v>
      </c>
      <c r="AU179" s="246" t="s">
        <v>84</v>
      </c>
      <c r="AV179" s="13" t="s">
        <v>82</v>
      </c>
      <c r="AW179" s="13" t="s">
        <v>35</v>
      </c>
      <c r="AX179" s="13" t="s">
        <v>74</v>
      </c>
      <c r="AY179" s="246" t="s">
        <v>125</v>
      </c>
    </row>
    <row r="180" s="14" customFormat="1">
      <c r="A180" s="14"/>
      <c r="B180" s="247"/>
      <c r="C180" s="248"/>
      <c r="D180" s="233" t="s">
        <v>136</v>
      </c>
      <c r="E180" s="249" t="s">
        <v>19</v>
      </c>
      <c r="F180" s="250" t="s">
        <v>723</v>
      </c>
      <c r="G180" s="248"/>
      <c r="H180" s="251">
        <v>4.5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136</v>
      </c>
      <c r="AU180" s="257" t="s">
        <v>84</v>
      </c>
      <c r="AV180" s="14" t="s">
        <v>84</v>
      </c>
      <c r="AW180" s="14" t="s">
        <v>35</v>
      </c>
      <c r="AX180" s="14" t="s">
        <v>74</v>
      </c>
      <c r="AY180" s="257" t="s">
        <v>125</v>
      </c>
    </row>
    <row r="181" s="14" customFormat="1">
      <c r="A181" s="14"/>
      <c r="B181" s="247"/>
      <c r="C181" s="248"/>
      <c r="D181" s="233" t="s">
        <v>136</v>
      </c>
      <c r="E181" s="249" t="s">
        <v>19</v>
      </c>
      <c r="F181" s="250" t="s">
        <v>724</v>
      </c>
      <c r="G181" s="248"/>
      <c r="H181" s="251">
        <v>4.8380000000000001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136</v>
      </c>
      <c r="AU181" s="257" t="s">
        <v>84</v>
      </c>
      <c r="AV181" s="14" t="s">
        <v>84</v>
      </c>
      <c r="AW181" s="14" t="s">
        <v>35</v>
      </c>
      <c r="AX181" s="14" t="s">
        <v>74</v>
      </c>
      <c r="AY181" s="257" t="s">
        <v>125</v>
      </c>
    </row>
    <row r="182" s="14" customFormat="1">
      <c r="A182" s="14"/>
      <c r="B182" s="247"/>
      <c r="C182" s="248"/>
      <c r="D182" s="233" t="s">
        <v>136</v>
      </c>
      <c r="E182" s="249" t="s">
        <v>19</v>
      </c>
      <c r="F182" s="250" t="s">
        <v>725</v>
      </c>
      <c r="G182" s="248"/>
      <c r="H182" s="251">
        <v>24.187999999999999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136</v>
      </c>
      <c r="AU182" s="257" t="s">
        <v>84</v>
      </c>
      <c r="AV182" s="14" t="s">
        <v>84</v>
      </c>
      <c r="AW182" s="14" t="s">
        <v>35</v>
      </c>
      <c r="AX182" s="14" t="s">
        <v>74</v>
      </c>
      <c r="AY182" s="257" t="s">
        <v>125</v>
      </c>
    </row>
    <row r="183" s="16" customFormat="1">
      <c r="A183" s="16"/>
      <c r="B183" s="269"/>
      <c r="C183" s="270"/>
      <c r="D183" s="233" t="s">
        <v>136</v>
      </c>
      <c r="E183" s="271" t="s">
        <v>19</v>
      </c>
      <c r="F183" s="272" t="s">
        <v>290</v>
      </c>
      <c r="G183" s="270"/>
      <c r="H183" s="273">
        <v>33.525999999999996</v>
      </c>
      <c r="I183" s="274"/>
      <c r="J183" s="270"/>
      <c r="K183" s="270"/>
      <c r="L183" s="275"/>
      <c r="M183" s="276"/>
      <c r="N183" s="277"/>
      <c r="O183" s="277"/>
      <c r="P183" s="277"/>
      <c r="Q183" s="277"/>
      <c r="R183" s="277"/>
      <c r="S183" s="277"/>
      <c r="T183" s="278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9" t="s">
        <v>136</v>
      </c>
      <c r="AU183" s="279" t="s">
        <v>84</v>
      </c>
      <c r="AV183" s="16" t="s">
        <v>145</v>
      </c>
      <c r="AW183" s="16" t="s">
        <v>35</v>
      </c>
      <c r="AX183" s="16" t="s">
        <v>74</v>
      </c>
      <c r="AY183" s="279" t="s">
        <v>125</v>
      </c>
    </row>
    <row r="184" s="14" customFormat="1">
      <c r="A184" s="14"/>
      <c r="B184" s="247"/>
      <c r="C184" s="248"/>
      <c r="D184" s="233" t="s">
        <v>136</v>
      </c>
      <c r="E184" s="249" t="s">
        <v>19</v>
      </c>
      <c r="F184" s="250" t="s">
        <v>730</v>
      </c>
      <c r="G184" s="248"/>
      <c r="H184" s="251">
        <v>16.763000000000002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136</v>
      </c>
      <c r="AU184" s="257" t="s">
        <v>84</v>
      </c>
      <c r="AV184" s="14" t="s">
        <v>84</v>
      </c>
      <c r="AW184" s="14" t="s">
        <v>35</v>
      </c>
      <c r="AX184" s="14" t="s">
        <v>82</v>
      </c>
      <c r="AY184" s="257" t="s">
        <v>125</v>
      </c>
    </row>
    <row r="185" s="2" customFormat="1" ht="21.75" customHeight="1">
      <c r="A185" s="40"/>
      <c r="B185" s="41"/>
      <c r="C185" s="220" t="s">
        <v>251</v>
      </c>
      <c r="D185" s="220" t="s">
        <v>127</v>
      </c>
      <c r="E185" s="221" t="s">
        <v>731</v>
      </c>
      <c r="F185" s="222" t="s">
        <v>732</v>
      </c>
      <c r="G185" s="223" t="s">
        <v>186</v>
      </c>
      <c r="H185" s="224">
        <v>10.058</v>
      </c>
      <c r="I185" s="225"/>
      <c r="J185" s="226">
        <f>ROUND(I185*H185,2)</f>
        <v>0</v>
      </c>
      <c r="K185" s="222" t="s">
        <v>131</v>
      </c>
      <c r="L185" s="46"/>
      <c r="M185" s="227" t="s">
        <v>19</v>
      </c>
      <c r="N185" s="228" t="s">
        <v>45</v>
      </c>
      <c r="O185" s="86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1" t="s">
        <v>132</v>
      </c>
      <c r="AT185" s="231" t="s">
        <v>127</v>
      </c>
      <c r="AU185" s="231" t="s">
        <v>84</v>
      </c>
      <c r="AY185" s="19" t="s">
        <v>125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9" t="s">
        <v>82</v>
      </c>
      <c r="BK185" s="232">
        <f>ROUND(I185*H185,2)</f>
        <v>0</v>
      </c>
      <c r="BL185" s="19" t="s">
        <v>132</v>
      </c>
      <c r="BM185" s="231" t="s">
        <v>733</v>
      </c>
    </row>
    <row r="186" s="2" customFormat="1">
      <c r="A186" s="40"/>
      <c r="B186" s="41"/>
      <c r="C186" s="42"/>
      <c r="D186" s="233" t="s">
        <v>134</v>
      </c>
      <c r="E186" s="42"/>
      <c r="F186" s="234" t="s">
        <v>721</v>
      </c>
      <c r="G186" s="42"/>
      <c r="H186" s="42"/>
      <c r="I186" s="138"/>
      <c r="J186" s="42"/>
      <c r="K186" s="42"/>
      <c r="L186" s="46"/>
      <c r="M186" s="235"/>
      <c r="N186" s="236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134</v>
      </c>
      <c r="AU186" s="19" t="s">
        <v>84</v>
      </c>
    </row>
    <row r="187" s="13" customFormat="1">
      <c r="A187" s="13"/>
      <c r="B187" s="237"/>
      <c r="C187" s="238"/>
      <c r="D187" s="233" t="s">
        <v>136</v>
      </c>
      <c r="E187" s="239" t="s">
        <v>19</v>
      </c>
      <c r="F187" s="240" t="s">
        <v>722</v>
      </c>
      <c r="G187" s="238"/>
      <c r="H187" s="239" t="s">
        <v>19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136</v>
      </c>
      <c r="AU187" s="246" t="s">
        <v>84</v>
      </c>
      <c r="AV187" s="13" t="s">
        <v>82</v>
      </c>
      <c r="AW187" s="13" t="s">
        <v>35</v>
      </c>
      <c r="AX187" s="13" t="s">
        <v>74</v>
      </c>
      <c r="AY187" s="246" t="s">
        <v>125</v>
      </c>
    </row>
    <row r="188" s="14" customFormat="1">
      <c r="A188" s="14"/>
      <c r="B188" s="247"/>
      <c r="C188" s="248"/>
      <c r="D188" s="233" t="s">
        <v>136</v>
      </c>
      <c r="E188" s="249" t="s">
        <v>19</v>
      </c>
      <c r="F188" s="250" t="s">
        <v>723</v>
      </c>
      <c r="G188" s="248"/>
      <c r="H188" s="251">
        <v>4.5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136</v>
      </c>
      <c r="AU188" s="257" t="s">
        <v>84</v>
      </c>
      <c r="AV188" s="14" t="s">
        <v>84</v>
      </c>
      <c r="AW188" s="14" t="s">
        <v>35</v>
      </c>
      <c r="AX188" s="14" t="s">
        <v>74</v>
      </c>
      <c r="AY188" s="257" t="s">
        <v>125</v>
      </c>
    </row>
    <row r="189" s="14" customFormat="1">
      <c r="A189" s="14"/>
      <c r="B189" s="247"/>
      <c r="C189" s="248"/>
      <c r="D189" s="233" t="s">
        <v>136</v>
      </c>
      <c r="E189" s="249" t="s">
        <v>19</v>
      </c>
      <c r="F189" s="250" t="s">
        <v>724</v>
      </c>
      <c r="G189" s="248"/>
      <c r="H189" s="251">
        <v>4.8380000000000001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136</v>
      </c>
      <c r="AU189" s="257" t="s">
        <v>84</v>
      </c>
      <c r="AV189" s="14" t="s">
        <v>84</v>
      </c>
      <c r="AW189" s="14" t="s">
        <v>35</v>
      </c>
      <c r="AX189" s="14" t="s">
        <v>74</v>
      </c>
      <c r="AY189" s="257" t="s">
        <v>125</v>
      </c>
    </row>
    <row r="190" s="14" customFormat="1">
      <c r="A190" s="14"/>
      <c r="B190" s="247"/>
      <c r="C190" s="248"/>
      <c r="D190" s="233" t="s">
        <v>136</v>
      </c>
      <c r="E190" s="249" t="s">
        <v>19</v>
      </c>
      <c r="F190" s="250" t="s">
        <v>725</v>
      </c>
      <c r="G190" s="248"/>
      <c r="H190" s="251">
        <v>24.187999999999999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136</v>
      </c>
      <c r="AU190" s="257" t="s">
        <v>84</v>
      </c>
      <c r="AV190" s="14" t="s">
        <v>84</v>
      </c>
      <c r="AW190" s="14" t="s">
        <v>35</v>
      </c>
      <c r="AX190" s="14" t="s">
        <v>74</v>
      </c>
      <c r="AY190" s="257" t="s">
        <v>125</v>
      </c>
    </row>
    <row r="191" s="16" customFormat="1">
      <c r="A191" s="16"/>
      <c r="B191" s="269"/>
      <c r="C191" s="270"/>
      <c r="D191" s="233" t="s">
        <v>136</v>
      </c>
      <c r="E191" s="271" t="s">
        <v>19</v>
      </c>
      <c r="F191" s="272" t="s">
        <v>290</v>
      </c>
      <c r="G191" s="270"/>
      <c r="H191" s="273">
        <v>33.525999999999996</v>
      </c>
      <c r="I191" s="274"/>
      <c r="J191" s="270"/>
      <c r="K191" s="270"/>
      <c r="L191" s="275"/>
      <c r="M191" s="276"/>
      <c r="N191" s="277"/>
      <c r="O191" s="277"/>
      <c r="P191" s="277"/>
      <c r="Q191" s="277"/>
      <c r="R191" s="277"/>
      <c r="S191" s="277"/>
      <c r="T191" s="278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9" t="s">
        <v>136</v>
      </c>
      <c r="AU191" s="279" t="s">
        <v>84</v>
      </c>
      <c r="AV191" s="16" t="s">
        <v>145</v>
      </c>
      <c r="AW191" s="16" t="s">
        <v>35</v>
      </c>
      <c r="AX191" s="16" t="s">
        <v>74</v>
      </c>
      <c r="AY191" s="279" t="s">
        <v>125</v>
      </c>
    </row>
    <row r="192" s="14" customFormat="1">
      <c r="A192" s="14"/>
      <c r="B192" s="247"/>
      <c r="C192" s="248"/>
      <c r="D192" s="233" t="s">
        <v>136</v>
      </c>
      <c r="E192" s="249" t="s">
        <v>19</v>
      </c>
      <c r="F192" s="250" t="s">
        <v>734</v>
      </c>
      <c r="G192" s="248"/>
      <c r="H192" s="251">
        <v>10.058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136</v>
      </c>
      <c r="AU192" s="257" t="s">
        <v>84</v>
      </c>
      <c r="AV192" s="14" t="s">
        <v>84</v>
      </c>
      <c r="AW192" s="14" t="s">
        <v>35</v>
      </c>
      <c r="AX192" s="14" t="s">
        <v>82</v>
      </c>
      <c r="AY192" s="257" t="s">
        <v>125</v>
      </c>
    </row>
    <row r="193" s="2" customFormat="1" ht="21.75" customHeight="1">
      <c r="A193" s="40"/>
      <c r="B193" s="41"/>
      <c r="C193" s="220" t="s">
        <v>7</v>
      </c>
      <c r="D193" s="220" t="s">
        <v>127</v>
      </c>
      <c r="E193" s="221" t="s">
        <v>735</v>
      </c>
      <c r="F193" s="222" t="s">
        <v>736</v>
      </c>
      <c r="G193" s="223" t="s">
        <v>186</v>
      </c>
      <c r="H193" s="224">
        <v>54.811999999999998</v>
      </c>
      <c r="I193" s="225"/>
      <c r="J193" s="226">
        <f>ROUND(I193*H193,2)</f>
        <v>0</v>
      </c>
      <c r="K193" s="222" t="s">
        <v>131</v>
      </c>
      <c r="L193" s="46"/>
      <c r="M193" s="227" t="s">
        <v>19</v>
      </c>
      <c r="N193" s="228" t="s">
        <v>45</v>
      </c>
      <c r="O193" s="86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1" t="s">
        <v>132</v>
      </c>
      <c r="AT193" s="231" t="s">
        <v>127</v>
      </c>
      <c r="AU193" s="231" t="s">
        <v>84</v>
      </c>
      <c r="AY193" s="19" t="s">
        <v>125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9" t="s">
        <v>82</v>
      </c>
      <c r="BK193" s="232">
        <f>ROUND(I193*H193,2)</f>
        <v>0</v>
      </c>
      <c r="BL193" s="19" t="s">
        <v>132</v>
      </c>
      <c r="BM193" s="231" t="s">
        <v>737</v>
      </c>
    </row>
    <row r="194" s="2" customFormat="1">
      <c r="A194" s="40"/>
      <c r="B194" s="41"/>
      <c r="C194" s="42"/>
      <c r="D194" s="233" t="s">
        <v>134</v>
      </c>
      <c r="E194" s="42"/>
      <c r="F194" s="234" t="s">
        <v>205</v>
      </c>
      <c r="G194" s="42"/>
      <c r="H194" s="42"/>
      <c r="I194" s="138"/>
      <c r="J194" s="42"/>
      <c r="K194" s="42"/>
      <c r="L194" s="46"/>
      <c r="M194" s="235"/>
      <c r="N194" s="236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134</v>
      </c>
      <c r="AU194" s="19" t="s">
        <v>84</v>
      </c>
    </row>
    <row r="195" s="13" customFormat="1">
      <c r="A195" s="13"/>
      <c r="B195" s="237"/>
      <c r="C195" s="238"/>
      <c r="D195" s="233" t="s">
        <v>136</v>
      </c>
      <c r="E195" s="239" t="s">
        <v>19</v>
      </c>
      <c r="F195" s="240" t="s">
        <v>304</v>
      </c>
      <c r="G195" s="238"/>
      <c r="H195" s="239" t="s">
        <v>19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136</v>
      </c>
      <c r="AU195" s="246" t="s">
        <v>84</v>
      </c>
      <c r="AV195" s="13" t="s">
        <v>82</v>
      </c>
      <c r="AW195" s="13" t="s">
        <v>35</v>
      </c>
      <c r="AX195" s="13" t="s">
        <v>74</v>
      </c>
      <c r="AY195" s="246" t="s">
        <v>125</v>
      </c>
    </row>
    <row r="196" s="14" customFormat="1">
      <c r="A196" s="14"/>
      <c r="B196" s="247"/>
      <c r="C196" s="248"/>
      <c r="D196" s="233" t="s">
        <v>136</v>
      </c>
      <c r="E196" s="249" t="s">
        <v>19</v>
      </c>
      <c r="F196" s="250" t="s">
        <v>738</v>
      </c>
      <c r="G196" s="248"/>
      <c r="H196" s="251">
        <v>54.811999999999998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136</v>
      </c>
      <c r="AU196" s="257" t="s">
        <v>84</v>
      </c>
      <c r="AV196" s="14" t="s">
        <v>84</v>
      </c>
      <c r="AW196" s="14" t="s">
        <v>35</v>
      </c>
      <c r="AX196" s="14" t="s">
        <v>82</v>
      </c>
      <c r="AY196" s="257" t="s">
        <v>125</v>
      </c>
    </row>
    <row r="197" s="2" customFormat="1" ht="21.75" customHeight="1">
      <c r="A197" s="40"/>
      <c r="B197" s="41"/>
      <c r="C197" s="220" t="s">
        <v>262</v>
      </c>
      <c r="D197" s="220" t="s">
        <v>127</v>
      </c>
      <c r="E197" s="221" t="s">
        <v>739</v>
      </c>
      <c r="F197" s="222" t="s">
        <v>740</v>
      </c>
      <c r="G197" s="223" t="s">
        <v>186</v>
      </c>
      <c r="H197" s="224">
        <v>137.03</v>
      </c>
      <c r="I197" s="225"/>
      <c r="J197" s="226">
        <f>ROUND(I197*H197,2)</f>
        <v>0</v>
      </c>
      <c r="K197" s="222" t="s">
        <v>131</v>
      </c>
      <c r="L197" s="46"/>
      <c r="M197" s="227" t="s">
        <v>19</v>
      </c>
      <c r="N197" s="228" t="s">
        <v>45</v>
      </c>
      <c r="O197" s="86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1" t="s">
        <v>132</v>
      </c>
      <c r="AT197" s="231" t="s">
        <v>127</v>
      </c>
      <c r="AU197" s="231" t="s">
        <v>84</v>
      </c>
      <c r="AY197" s="19" t="s">
        <v>125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9" t="s">
        <v>82</v>
      </c>
      <c r="BK197" s="232">
        <f>ROUND(I197*H197,2)</f>
        <v>0</v>
      </c>
      <c r="BL197" s="19" t="s">
        <v>132</v>
      </c>
      <c r="BM197" s="231" t="s">
        <v>741</v>
      </c>
    </row>
    <row r="198" s="2" customFormat="1">
      <c r="A198" s="40"/>
      <c r="B198" s="41"/>
      <c r="C198" s="42"/>
      <c r="D198" s="233" t="s">
        <v>134</v>
      </c>
      <c r="E198" s="42"/>
      <c r="F198" s="234" t="s">
        <v>205</v>
      </c>
      <c r="G198" s="42"/>
      <c r="H198" s="42"/>
      <c r="I198" s="138"/>
      <c r="J198" s="42"/>
      <c r="K198" s="42"/>
      <c r="L198" s="46"/>
      <c r="M198" s="235"/>
      <c r="N198" s="236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134</v>
      </c>
      <c r="AU198" s="19" t="s">
        <v>84</v>
      </c>
    </row>
    <row r="199" s="13" customFormat="1">
      <c r="A199" s="13"/>
      <c r="B199" s="237"/>
      <c r="C199" s="238"/>
      <c r="D199" s="233" t="s">
        <v>136</v>
      </c>
      <c r="E199" s="239" t="s">
        <v>19</v>
      </c>
      <c r="F199" s="240" t="s">
        <v>304</v>
      </c>
      <c r="G199" s="238"/>
      <c r="H199" s="239" t="s">
        <v>19</v>
      </c>
      <c r="I199" s="241"/>
      <c r="J199" s="238"/>
      <c r="K199" s="238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136</v>
      </c>
      <c r="AU199" s="246" t="s">
        <v>84</v>
      </c>
      <c r="AV199" s="13" t="s">
        <v>82</v>
      </c>
      <c r="AW199" s="13" t="s">
        <v>35</v>
      </c>
      <c r="AX199" s="13" t="s">
        <v>74</v>
      </c>
      <c r="AY199" s="246" t="s">
        <v>125</v>
      </c>
    </row>
    <row r="200" s="14" customFormat="1">
      <c r="A200" s="14"/>
      <c r="B200" s="247"/>
      <c r="C200" s="248"/>
      <c r="D200" s="233" t="s">
        <v>136</v>
      </c>
      <c r="E200" s="249" t="s">
        <v>19</v>
      </c>
      <c r="F200" s="250" t="s">
        <v>742</v>
      </c>
      <c r="G200" s="248"/>
      <c r="H200" s="251">
        <v>137.03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136</v>
      </c>
      <c r="AU200" s="257" t="s">
        <v>84</v>
      </c>
      <c r="AV200" s="14" t="s">
        <v>84</v>
      </c>
      <c r="AW200" s="14" t="s">
        <v>35</v>
      </c>
      <c r="AX200" s="14" t="s">
        <v>82</v>
      </c>
      <c r="AY200" s="257" t="s">
        <v>125</v>
      </c>
    </row>
    <row r="201" s="2" customFormat="1" ht="21.75" customHeight="1">
      <c r="A201" s="40"/>
      <c r="B201" s="41"/>
      <c r="C201" s="220" t="s">
        <v>268</v>
      </c>
      <c r="D201" s="220" t="s">
        <v>127</v>
      </c>
      <c r="E201" s="221" t="s">
        <v>743</v>
      </c>
      <c r="F201" s="222" t="s">
        <v>744</v>
      </c>
      <c r="G201" s="223" t="s">
        <v>186</v>
      </c>
      <c r="H201" s="224">
        <v>82.218000000000004</v>
      </c>
      <c r="I201" s="225"/>
      <c r="J201" s="226">
        <f>ROUND(I201*H201,2)</f>
        <v>0</v>
      </c>
      <c r="K201" s="222" t="s">
        <v>131</v>
      </c>
      <c r="L201" s="46"/>
      <c r="M201" s="227" t="s">
        <v>19</v>
      </c>
      <c r="N201" s="228" t="s">
        <v>45</v>
      </c>
      <c r="O201" s="8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1" t="s">
        <v>132</v>
      </c>
      <c r="AT201" s="231" t="s">
        <v>127</v>
      </c>
      <c r="AU201" s="231" t="s">
        <v>84</v>
      </c>
      <c r="AY201" s="19" t="s">
        <v>125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9" t="s">
        <v>82</v>
      </c>
      <c r="BK201" s="232">
        <f>ROUND(I201*H201,2)</f>
        <v>0</v>
      </c>
      <c r="BL201" s="19" t="s">
        <v>132</v>
      </c>
      <c r="BM201" s="231" t="s">
        <v>745</v>
      </c>
    </row>
    <row r="202" s="2" customFormat="1">
      <c r="A202" s="40"/>
      <c r="B202" s="41"/>
      <c r="C202" s="42"/>
      <c r="D202" s="233" t="s">
        <v>134</v>
      </c>
      <c r="E202" s="42"/>
      <c r="F202" s="234" t="s">
        <v>205</v>
      </c>
      <c r="G202" s="42"/>
      <c r="H202" s="42"/>
      <c r="I202" s="138"/>
      <c r="J202" s="42"/>
      <c r="K202" s="42"/>
      <c r="L202" s="46"/>
      <c r="M202" s="235"/>
      <c r="N202" s="23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134</v>
      </c>
      <c r="AU202" s="19" t="s">
        <v>84</v>
      </c>
    </row>
    <row r="203" s="13" customFormat="1">
      <c r="A203" s="13"/>
      <c r="B203" s="237"/>
      <c r="C203" s="238"/>
      <c r="D203" s="233" t="s">
        <v>136</v>
      </c>
      <c r="E203" s="239" t="s">
        <v>19</v>
      </c>
      <c r="F203" s="240" t="s">
        <v>304</v>
      </c>
      <c r="G203" s="238"/>
      <c r="H203" s="239" t="s">
        <v>19</v>
      </c>
      <c r="I203" s="241"/>
      <c r="J203" s="238"/>
      <c r="K203" s="238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136</v>
      </c>
      <c r="AU203" s="246" t="s">
        <v>84</v>
      </c>
      <c r="AV203" s="13" t="s">
        <v>82</v>
      </c>
      <c r="AW203" s="13" t="s">
        <v>35</v>
      </c>
      <c r="AX203" s="13" t="s">
        <v>74</v>
      </c>
      <c r="AY203" s="246" t="s">
        <v>125</v>
      </c>
    </row>
    <row r="204" s="14" customFormat="1">
      <c r="A204" s="14"/>
      <c r="B204" s="247"/>
      <c r="C204" s="248"/>
      <c r="D204" s="233" t="s">
        <v>136</v>
      </c>
      <c r="E204" s="249" t="s">
        <v>19</v>
      </c>
      <c r="F204" s="250" t="s">
        <v>746</v>
      </c>
      <c r="G204" s="248"/>
      <c r="H204" s="251">
        <v>82.218000000000004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136</v>
      </c>
      <c r="AU204" s="257" t="s">
        <v>84</v>
      </c>
      <c r="AV204" s="14" t="s">
        <v>84</v>
      </c>
      <c r="AW204" s="14" t="s">
        <v>35</v>
      </c>
      <c r="AX204" s="14" t="s">
        <v>82</v>
      </c>
      <c r="AY204" s="257" t="s">
        <v>125</v>
      </c>
    </row>
    <row r="205" s="2" customFormat="1" ht="16.5" customHeight="1">
      <c r="A205" s="40"/>
      <c r="B205" s="41"/>
      <c r="C205" s="220" t="s">
        <v>277</v>
      </c>
      <c r="D205" s="220" t="s">
        <v>127</v>
      </c>
      <c r="E205" s="221" t="s">
        <v>747</v>
      </c>
      <c r="F205" s="222" t="s">
        <v>748</v>
      </c>
      <c r="G205" s="223" t="s">
        <v>130</v>
      </c>
      <c r="H205" s="224">
        <v>268.19999999999999</v>
      </c>
      <c r="I205" s="225"/>
      <c r="J205" s="226">
        <f>ROUND(I205*H205,2)</f>
        <v>0</v>
      </c>
      <c r="K205" s="222" t="s">
        <v>131</v>
      </c>
      <c r="L205" s="46"/>
      <c r="M205" s="227" t="s">
        <v>19</v>
      </c>
      <c r="N205" s="228" t="s">
        <v>45</v>
      </c>
      <c r="O205" s="86"/>
      <c r="P205" s="229">
        <f>O205*H205</f>
        <v>0</v>
      </c>
      <c r="Q205" s="229">
        <v>0.00084000000000000003</v>
      </c>
      <c r="R205" s="229">
        <f>Q205*H205</f>
        <v>0.22528799999999999</v>
      </c>
      <c r="S205" s="229">
        <v>0</v>
      </c>
      <c r="T205" s="230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1" t="s">
        <v>132</v>
      </c>
      <c r="AT205" s="231" t="s">
        <v>127</v>
      </c>
      <c r="AU205" s="231" t="s">
        <v>84</v>
      </c>
      <c r="AY205" s="19" t="s">
        <v>125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9" t="s">
        <v>82</v>
      </c>
      <c r="BK205" s="232">
        <f>ROUND(I205*H205,2)</f>
        <v>0</v>
      </c>
      <c r="BL205" s="19" t="s">
        <v>132</v>
      </c>
      <c r="BM205" s="231" t="s">
        <v>749</v>
      </c>
    </row>
    <row r="206" s="2" customFormat="1">
      <c r="A206" s="40"/>
      <c r="B206" s="41"/>
      <c r="C206" s="42"/>
      <c r="D206" s="233" t="s">
        <v>134</v>
      </c>
      <c r="E206" s="42"/>
      <c r="F206" s="234" t="s">
        <v>246</v>
      </c>
      <c r="G206" s="42"/>
      <c r="H206" s="42"/>
      <c r="I206" s="138"/>
      <c r="J206" s="42"/>
      <c r="K206" s="42"/>
      <c r="L206" s="46"/>
      <c r="M206" s="235"/>
      <c r="N206" s="236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134</v>
      </c>
      <c r="AU206" s="19" t="s">
        <v>84</v>
      </c>
    </row>
    <row r="207" s="13" customFormat="1">
      <c r="A207" s="13"/>
      <c r="B207" s="237"/>
      <c r="C207" s="238"/>
      <c r="D207" s="233" t="s">
        <v>136</v>
      </c>
      <c r="E207" s="239" t="s">
        <v>19</v>
      </c>
      <c r="F207" s="240" t="s">
        <v>750</v>
      </c>
      <c r="G207" s="238"/>
      <c r="H207" s="239" t="s">
        <v>19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136</v>
      </c>
      <c r="AU207" s="246" t="s">
        <v>84</v>
      </c>
      <c r="AV207" s="13" t="s">
        <v>82</v>
      </c>
      <c r="AW207" s="13" t="s">
        <v>35</v>
      </c>
      <c r="AX207" s="13" t="s">
        <v>74</v>
      </c>
      <c r="AY207" s="246" t="s">
        <v>125</v>
      </c>
    </row>
    <row r="208" s="14" customFormat="1">
      <c r="A208" s="14"/>
      <c r="B208" s="247"/>
      <c r="C208" s="248"/>
      <c r="D208" s="233" t="s">
        <v>136</v>
      </c>
      <c r="E208" s="249" t="s">
        <v>19</v>
      </c>
      <c r="F208" s="250" t="s">
        <v>751</v>
      </c>
      <c r="G208" s="248"/>
      <c r="H208" s="251">
        <v>71.680000000000007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136</v>
      </c>
      <c r="AU208" s="257" t="s">
        <v>84</v>
      </c>
      <c r="AV208" s="14" t="s">
        <v>84</v>
      </c>
      <c r="AW208" s="14" t="s">
        <v>35</v>
      </c>
      <c r="AX208" s="14" t="s">
        <v>74</v>
      </c>
      <c r="AY208" s="257" t="s">
        <v>125</v>
      </c>
    </row>
    <row r="209" s="14" customFormat="1">
      <c r="A209" s="14"/>
      <c r="B209" s="247"/>
      <c r="C209" s="248"/>
      <c r="D209" s="233" t="s">
        <v>136</v>
      </c>
      <c r="E209" s="249" t="s">
        <v>19</v>
      </c>
      <c r="F209" s="250" t="s">
        <v>752</v>
      </c>
      <c r="G209" s="248"/>
      <c r="H209" s="251">
        <v>36.960000000000001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136</v>
      </c>
      <c r="AU209" s="257" t="s">
        <v>84</v>
      </c>
      <c r="AV209" s="14" t="s">
        <v>84</v>
      </c>
      <c r="AW209" s="14" t="s">
        <v>35</v>
      </c>
      <c r="AX209" s="14" t="s">
        <v>74</v>
      </c>
      <c r="AY209" s="257" t="s">
        <v>125</v>
      </c>
    </row>
    <row r="210" s="14" customFormat="1">
      <c r="A210" s="14"/>
      <c r="B210" s="247"/>
      <c r="C210" s="248"/>
      <c r="D210" s="233" t="s">
        <v>136</v>
      </c>
      <c r="E210" s="249" t="s">
        <v>19</v>
      </c>
      <c r="F210" s="250" t="s">
        <v>753</v>
      </c>
      <c r="G210" s="248"/>
      <c r="H210" s="251">
        <v>58.759999999999998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136</v>
      </c>
      <c r="AU210" s="257" t="s">
        <v>84</v>
      </c>
      <c r="AV210" s="14" t="s">
        <v>84</v>
      </c>
      <c r="AW210" s="14" t="s">
        <v>35</v>
      </c>
      <c r="AX210" s="14" t="s">
        <v>74</v>
      </c>
      <c r="AY210" s="257" t="s">
        <v>125</v>
      </c>
    </row>
    <row r="211" s="14" customFormat="1">
      <c r="A211" s="14"/>
      <c r="B211" s="247"/>
      <c r="C211" s="248"/>
      <c r="D211" s="233" t="s">
        <v>136</v>
      </c>
      <c r="E211" s="249" t="s">
        <v>19</v>
      </c>
      <c r="F211" s="250" t="s">
        <v>754</v>
      </c>
      <c r="G211" s="248"/>
      <c r="H211" s="251">
        <v>100.8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136</v>
      </c>
      <c r="AU211" s="257" t="s">
        <v>84</v>
      </c>
      <c r="AV211" s="14" t="s">
        <v>84</v>
      </c>
      <c r="AW211" s="14" t="s">
        <v>35</v>
      </c>
      <c r="AX211" s="14" t="s">
        <v>74</v>
      </c>
      <c r="AY211" s="257" t="s">
        <v>125</v>
      </c>
    </row>
    <row r="212" s="15" customFormat="1">
      <c r="A212" s="15"/>
      <c r="B212" s="258"/>
      <c r="C212" s="259"/>
      <c r="D212" s="233" t="s">
        <v>136</v>
      </c>
      <c r="E212" s="260" t="s">
        <v>19</v>
      </c>
      <c r="F212" s="261" t="s">
        <v>171</v>
      </c>
      <c r="G212" s="259"/>
      <c r="H212" s="262">
        <v>268.19999999999999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8" t="s">
        <v>136</v>
      </c>
      <c r="AU212" s="268" t="s">
        <v>84</v>
      </c>
      <c r="AV212" s="15" t="s">
        <v>132</v>
      </c>
      <c r="AW212" s="15" t="s">
        <v>35</v>
      </c>
      <c r="AX212" s="15" t="s">
        <v>82</v>
      </c>
      <c r="AY212" s="268" t="s">
        <v>125</v>
      </c>
    </row>
    <row r="213" s="2" customFormat="1" ht="21.75" customHeight="1">
      <c r="A213" s="40"/>
      <c r="B213" s="41"/>
      <c r="C213" s="220" t="s">
        <v>282</v>
      </c>
      <c r="D213" s="220" t="s">
        <v>127</v>
      </c>
      <c r="E213" s="221" t="s">
        <v>755</v>
      </c>
      <c r="F213" s="222" t="s">
        <v>756</v>
      </c>
      <c r="G213" s="223" t="s">
        <v>130</v>
      </c>
      <c r="H213" s="224">
        <v>268.19999999999999</v>
      </c>
      <c r="I213" s="225"/>
      <c r="J213" s="226">
        <f>ROUND(I213*H213,2)</f>
        <v>0</v>
      </c>
      <c r="K213" s="222" t="s">
        <v>131</v>
      </c>
      <c r="L213" s="46"/>
      <c r="M213" s="227" t="s">
        <v>19</v>
      </c>
      <c r="N213" s="228" t="s">
        <v>45</v>
      </c>
      <c r="O213" s="86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1" t="s">
        <v>132</v>
      </c>
      <c r="AT213" s="231" t="s">
        <v>127</v>
      </c>
      <c r="AU213" s="231" t="s">
        <v>84</v>
      </c>
      <c r="AY213" s="19" t="s">
        <v>125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9" t="s">
        <v>82</v>
      </c>
      <c r="BK213" s="232">
        <f>ROUND(I213*H213,2)</f>
        <v>0</v>
      </c>
      <c r="BL213" s="19" t="s">
        <v>132</v>
      </c>
      <c r="BM213" s="231" t="s">
        <v>757</v>
      </c>
    </row>
    <row r="214" s="13" customFormat="1">
      <c r="A214" s="13"/>
      <c r="B214" s="237"/>
      <c r="C214" s="238"/>
      <c r="D214" s="233" t="s">
        <v>136</v>
      </c>
      <c r="E214" s="239" t="s">
        <v>19</v>
      </c>
      <c r="F214" s="240" t="s">
        <v>255</v>
      </c>
      <c r="G214" s="238"/>
      <c r="H214" s="239" t="s">
        <v>19</v>
      </c>
      <c r="I214" s="241"/>
      <c r="J214" s="238"/>
      <c r="K214" s="238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136</v>
      </c>
      <c r="AU214" s="246" t="s">
        <v>84</v>
      </c>
      <c r="AV214" s="13" t="s">
        <v>82</v>
      </c>
      <c r="AW214" s="13" t="s">
        <v>35</v>
      </c>
      <c r="AX214" s="13" t="s">
        <v>74</v>
      </c>
      <c r="AY214" s="246" t="s">
        <v>125</v>
      </c>
    </row>
    <row r="215" s="14" customFormat="1">
      <c r="A215" s="14"/>
      <c r="B215" s="247"/>
      <c r="C215" s="248"/>
      <c r="D215" s="233" t="s">
        <v>136</v>
      </c>
      <c r="E215" s="249" t="s">
        <v>19</v>
      </c>
      <c r="F215" s="250" t="s">
        <v>758</v>
      </c>
      <c r="G215" s="248"/>
      <c r="H215" s="251">
        <v>268.19999999999999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136</v>
      </c>
      <c r="AU215" s="257" t="s">
        <v>84</v>
      </c>
      <c r="AV215" s="14" t="s">
        <v>84</v>
      </c>
      <c r="AW215" s="14" t="s">
        <v>35</v>
      </c>
      <c r="AX215" s="14" t="s">
        <v>82</v>
      </c>
      <c r="AY215" s="257" t="s">
        <v>125</v>
      </c>
    </row>
    <row r="216" s="2" customFormat="1" ht="21.75" customHeight="1">
      <c r="A216" s="40"/>
      <c r="B216" s="41"/>
      <c r="C216" s="220" t="s">
        <v>291</v>
      </c>
      <c r="D216" s="220" t="s">
        <v>127</v>
      </c>
      <c r="E216" s="221" t="s">
        <v>257</v>
      </c>
      <c r="F216" s="222" t="s">
        <v>258</v>
      </c>
      <c r="G216" s="223" t="s">
        <v>130</v>
      </c>
      <c r="H216" s="224">
        <v>669.60000000000002</v>
      </c>
      <c r="I216" s="225"/>
      <c r="J216" s="226">
        <f>ROUND(I216*H216,2)</f>
        <v>0</v>
      </c>
      <c r="K216" s="222" t="s">
        <v>131</v>
      </c>
      <c r="L216" s="46"/>
      <c r="M216" s="227" t="s">
        <v>19</v>
      </c>
      <c r="N216" s="228" t="s">
        <v>45</v>
      </c>
      <c r="O216" s="86"/>
      <c r="P216" s="229">
        <f>O216*H216</f>
        <v>0</v>
      </c>
      <c r="Q216" s="229">
        <v>0.00058</v>
      </c>
      <c r="R216" s="229">
        <f>Q216*H216</f>
        <v>0.38836799999999999</v>
      </c>
      <c r="S216" s="229">
        <v>0</v>
      </c>
      <c r="T216" s="230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1" t="s">
        <v>132</v>
      </c>
      <c r="AT216" s="231" t="s">
        <v>127</v>
      </c>
      <c r="AU216" s="231" t="s">
        <v>84</v>
      </c>
      <c r="AY216" s="19" t="s">
        <v>125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9" t="s">
        <v>82</v>
      </c>
      <c r="BK216" s="232">
        <f>ROUND(I216*H216,2)</f>
        <v>0</v>
      </c>
      <c r="BL216" s="19" t="s">
        <v>132</v>
      </c>
      <c r="BM216" s="231" t="s">
        <v>759</v>
      </c>
    </row>
    <row r="217" s="2" customFormat="1">
      <c r="A217" s="40"/>
      <c r="B217" s="41"/>
      <c r="C217" s="42"/>
      <c r="D217" s="233" t="s">
        <v>134</v>
      </c>
      <c r="E217" s="42"/>
      <c r="F217" s="234" t="s">
        <v>260</v>
      </c>
      <c r="G217" s="42"/>
      <c r="H217" s="42"/>
      <c r="I217" s="138"/>
      <c r="J217" s="42"/>
      <c r="K217" s="42"/>
      <c r="L217" s="46"/>
      <c r="M217" s="235"/>
      <c r="N217" s="236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134</v>
      </c>
      <c r="AU217" s="19" t="s">
        <v>84</v>
      </c>
    </row>
    <row r="218" s="13" customFormat="1">
      <c r="A218" s="13"/>
      <c r="B218" s="237"/>
      <c r="C218" s="238"/>
      <c r="D218" s="233" t="s">
        <v>136</v>
      </c>
      <c r="E218" s="239" t="s">
        <v>19</v>
      </c>
      <c r="F218" s="240" t="s">
        <v>750</v>
      </c>
      <c r="G218" s="238"/>
      <c r="H218" s="239" t="s">
        <v>19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136</v>
      </c>
      <c r="AU218" s="246" t="s">
        <v>84</v>
      </c>
      <c r="AV218" s="13" t="s">
        <v>82</v>
      </c>
      <c r="AW218" s="13" t="s">
        <v>35</v>
      </c>
      <c r="AX218" s="13" t="s">
        <v>74</v>
      </c>
      <c r="AY218" s="246" t="s">
        <v>125</v>
      </c>
    </row>
    <row r="219" s="14" customFormat="1">
      <c r="A219" s="14"/>
      <c r="B219" s="247"/>
      <c r="C219" s="248"/>
      <c r="D219" s="233" t="s">
        <v>136</v>
      </c>
      <c r="E219" s="249" t="s">
        <v>19</v>
      </c>
      <c r="F219" s="250" t="s">
        <v>760</v>
      </c>
      <c r="G219" s="248"/>
      <c r="H219" s="251">
        <v>286.72000000000003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136</v>
      </c>
      <c r="AU219" s="257" t="s">
        <v>84</v>
      </c>
      <c r="AV219" s="14" t="s">
        <v>84</v>
      </c>
      <c r="AW219" s="14" t="s">
        <v>35</v>
      </c>
      <c r="AX219" s="14" t="s">
        <v>74</v>
      </c>
      <c r="AY219" s="257" t="s">
        <v>125</v>
      </c>
    </row>
    <row r="220" s="14" customFormat="1">
      <c r="A220" s="14"/>
      <c r="B220" s="247"/>
      <c r="C220" s="248"/>
      <c r="D220" s="233" t="s">
        <v>136</v>
      </c>
      <c r="E220" s="249" t="s">
        <v>19</v>
      </c>
      <c r="F220" s="250" t="s">
        <v>761</v>
      </c>
      <c r="G220" s="248"/>
      <c r="H220" s="251">
        <v>147.84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136</v>
      </c>
      <c r="AU220" s="257" t="s">
        <v>84</v>
      </c>
      <c r="AV220" s="14" t="s">
        <v>84</v>
      </c>
      <c r="AW220" s="14" t="s">
        <v>35</v>
      </c>
      <c r="AX220" s="14" t="s">
        <v>74</v>
      </c>
      <c r="AY220" s="257" t="s">
        <v>125</v>
      </c>
    </row>
    <row r="221" s="14" customFormat="1">
      <c r="A221" s="14"/>
      <c r="B221" s="247"/>
      <c r="C221" s="248"/>
      <c r="D221" s="233" t="s">
        <v>136</v>
      </c>
      <c r="E221" s="249" t="s">
        <v>19</v>
      </c>
      <c r="F221" s="250" t="s">
        <v>762</v>
      </c>
      <c r="G221" s="248"/>
      <c r="H221" s="251">
        <v>235.03999999999999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136</v>
      </c>
      <c r="AU221" s="257" t="s">
        <v>84</v>
      </c>
      <c r="AV221" s="14" t="s">
        <v>84</v>
      </c>
      <c r="AW221" s="14" t="s">
        <v>35</v>
      </c>
      <c r="AX221" s="14" t="s">
        <v>74</v>
      </c>
      <c r="AY221" s="257" t="s">
        <v>125</v>
      </c>
    </row>
    <row r="222" s="15" customFormat="1">
      <c r="A222" s="15"/>
      <c r="B222" s="258"/>
      <c r="C222" s="259"/>
      <c r="D222" s="233" t="s">
        <v>136</v>
      </c>
      <c r="E222" s="260" t="s">
        <v>19</v>
      </c>
      <c r="F222" s="261" t="s">
        <v>171</v>
      </c>
      <c r="G222" s="259"/>
      <c r="H222" s="262">
        <v>669.60000000000002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8" t="s">
        <v>136</v>
      </c>
      <c r="AU222" s="268" t="s">
        <v>84</v>
      </c>
      <c r="AV222" s="15" t="s">
        <v>132</v>
      </c>
      <c r="AW222" s="15" t="s">
        <v>35</v>
      </c>
      <c r="AX222" s="15" t="s">
        <v>82</v>
      </c>
      <c r="AY222" s="268" t="s">
        <v>125</v>
      </c>
    </row>
    <row r="223" s="2" customFormat="1" ht="21.75" customHeight="1">
      <c r="A223" s="40"/>
      <c r="B223" s="41"/>
      <c r="C223" s="220" t="s">
        <v>299</v>
      </c>
      <c r="D223" s="220" t="s">
        <v>127</v>
      </c>
      <c r="E223" s="221" t="s">
        <v>263</v>
      </c>
      <c r="F223" s="222" t="s">
        <v>264</v>
      </c>
      <c r="G223" s="223" t="s">
        <v>130</v>
      </c>
      <c r="H223" s="224">
        <v>669.60000000000002</v>
      </c>
      <c r="I223" s="225"/>
      <c r="J223" s="226">
        <f>ROUND(I223*H223,2)</f>
        <v>0</v>
      </c>
      <c r="K223" s="222" t="s">
        <v>131</v>
      </c>
      <c r="L223" s="46"/>
      <c r="M223" s="227" t="s">
        <v>19</v>
      </c>
      <c r="N223" s="228" t="s">
        <v>45</v>
      </c>
      <c r="O223" s="86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31" t="s">
        <v>132</v>
      </c>
      <c r="AT223" s="231" t="s">
        <v>127</v>
      </c>
      <c r="AU223" s="231" t="s">
        <v>84</v>
      </c>
      <c r="AY223" s="19" t="s">
        <v>125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9" t="s">
        <v>82</v>
      </c>
      <c r="BK223" s="232">
        <f>ROUND(I223*H223,2)</f>
        <v>0</v>
      </c>
      <c r="BL223" s="19" t="s">
        <v>132</v>
      </c>
      <c r="BM223" s="231" t="s">
        <v>763</v>
      </c>
    </row>
    <row r="224" s="13" customFormat="1">
      <c r="A224" s="13"/>
      <c r="B224" s="237"/>
      <c r="C224" s="238"/>
      <c r="D224" s="233" t="s">
        <v>136</v>
      </c>
      <c r="E224" s="239" t="s">
        <v>19</v>
      </c>
      <c r="F224" s="240" t="s">
        <v>266</v>
      </c>
      <c r="G224" s="238"/>
      <c r="H224" s="239" t="s">
        <v>19</v>
      </c>
      <c r="I224" s="241"/>
      <c r="J224" s="238"/>
      <c r="K224" s="238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136</v>
      </c>
      <c r="AU224" s="246" t="s">
        <v>84</v>
      </c>
      <c r="AV224" s="13" t="s">
        <v>82</v>
      </c>
      <c r="AW224" s="13" t="s">
        <v>35</v>
      </c>
      <c r="AX224" s="13" t="s">
        <v>74</v>
      </c>
      <c r="AY224" s="246" t="s">
        <v>125</v>
      </c>
    </row>
    <row r="225" s="14" customFormat="1">
      <c r="A225" s="14"/>
      <c r="B225" s="247"/>
      <c r="C225" s="248"/>
      <c r="D225" s="233" t="s">
        <v>136</v>
      </c>
      <c r="E225" s="249" t="s">
        <v>19</v>
      </c>
      <c r="F225" s="250" t="s">
        <v>764</v>
      </c>
      <c r="G225" s="248"/>
      <c r="H225" s="251">
        <v>669.60000000000002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136</v>
      </c>
      <c r="AU225" s="257" t="s">
        <v>84</v>
      </c>
      <c r="AV225" s="14" t="s">
        <v>84</v>
      </c>
      <c r="AW225" s="14" t="s">
        <v>35</v>
      </c>
      <c r="AX225" s="14" t="s">
        <v>82</v>
      </c>
      <c r="AY225" s="257" t="s">
        <v>125</v>
      </c>
    </row>
    <row r="226" s="2" customFormat="1" ht="33" customHeight="1">
      <c r="A226" s="40"/>
      <c r="B226" s="41"/>
      <c r="C226" s="220" t="s">
        <v>307</v>
      </c>
      <c r="D226" s="220" t="s">
        <v>127</v>
      </c>
      <c r="E226" s="221" t="s">
        <v>269</v>
      </c>
      <c r="F226" s="222" t="s">
        <v>270</v>
      </c>
      <c r="G226" s="223" t="s">
        <v>186</v>
      </c>
      <c r="H226" s="224">
        <v>387.96699999999998</v>
      </c>
      <c r="I226" s="225"/>
      <c r="J226" s="226">
        <f>ROUND(I226*H226,2)</f>
        <v>0</v>
      </c>
      <c r="K226" s="222" t="s">
        <v>131</v>
      </c>
      <c r="L226" s="46"/>
      <c r="M226" s="227" t="s">
        <v>19</v>
      </c>
      <c r="N226" s="228" t="s">
        <v>45</v>
      </c>
      <c r="O226" s="86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1" t="s">
        <v>132</v>
      </c>
      <c r="AT226" s="231" t="s">
        <v>127</v>
      </c>
      <c r="AU226" s="231" t="s">
        <v>84</v>
      </c>
      <c r="AY226" s="19" t="s">
        <v>125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9" t="s">
        <v>82</v>
      </c>
      <c r="BK226" s="232">
        <f>ROUND(I226*H226,2)</f>
        <v>0</v>
      </c>
      <c r="BL226" s="19" t="s">
        <v>132</v>
      </c>
      <c r="BM226" s="231" t="s">
        <v>765</v>
      </c>
    </row>
    <row r="227" s="2" customFormat="1">
      <c r="A227" s="40"/>
      <c r="B227" s="41"/>
      <c r="C227" s="42"/>
      <c r="D227" s="233" t="s">
        <v>134</v>
      </c>
      <c r="E227" s="42"/>
      <c r="F227" s="234" t="s">
        <v>272</v>
      </c>
      <c r="G227" s="42"/>
      <c r="H227" s="42"/>
      <c r="I227" s="138"/>
      <c r="J227" s="42"/>
      <c r="K227" s="42"/>
      <c r="L227" s="46"/>
      <c r="M227" s="235"/>
      <c r="N227" s="236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134</v>
      </c>
      <c r="AU227" s="19" t="s">
        <v>84</v>
      </c>
    </row>
    <row r="228" s="14" customFormat="1">
      <c r="A228" s="14"/>
      <c r="B228" s="247"/>
      <c r="C228" s="248"/>
      <c r="D228" s="233" t="s">
        <v>136</v>
      </c>
      <c r="E228" s="249" t="s">
        <v>19</v>
      </c>
      <c r="F228" s="250" t="s">
        <v>766</v>
      </c>
      <c r="G228" s="248"/>
      <c r="H228" s="251">
        <v>29.992999999999999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136</v>
      </c>
      <c r="AU228" s="257" t="s">
        <v>84</v>
      </c>
      <c r="AV228" s="14" t="s">
        <v>84</v>
      </c>
      <c r="AW228" s="14" t="s">
        <v>35</v>
      </c>
      <c r="AX228" s="14" t="s">
        <v>74</v>
      </c>
      <c r="AY228" s="257" t="s">
        <v>125</v>
      </c>
    </row>
    <row r="229" s="14" customFormat="1">
      <c r="A229" s="14"/>
      <c r="B229" s="247"/>
      <c r="C229" s="248"/>
      <c r="D229" s="233" t="s">
        <v>136</v>
      </c>
      <c r="E229" s="249" t="s">
        <v>19</v>
      </c>
      <c r="F229" s="250" t="s">
        <v>767</v>
      </c>
      <c r="G229" s="248"/>
      <c r="H229" s="251">
        <v>95.093999999999994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136</v>
      </c>
      <c r="AU229" s="257" t="s">
        <v>84</v>
      </c>
      <c r="AV229" s="14" t="s">
        <v>84</v>
      </c>
      <c r="AW229" s="14" t="s">
        <v>35</v>
      </c>
      <c r="AX229" s="14" t="s">
        <v>74</v>
      </c>
      <c r="AY229" s="257" t="s">
        <v>125</v>
      </c>
    </row>
    <row r="230" s="14" customFormat="1">
      <c r="A230" s="14"/>
      <c r="B230" s="247"/>
      <c r="C230" s="248"/>
      <c r="D230" s="233" t="s">
        <v>136</v>
      </c>
      <c r="E230" s="249" t="s">
        <v>19</v>
      </c>
      <c r="F230" s="250" t="s">
        <v>768</v>
      </c>
      <c r="G230" s="248"/>
      <c r="H230" s="251">
        <v>104.67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136</v>
      </c>
      <c r="AU230" s="257" t="s">
        <v>84</v>
      </c>
      <c r="AV230" s="14" t="s">
        <v>84</v>
      </c>
      <c r="AW230" s="14" t="s">
        <v>35</v>
      </c>
      <c r="AX230" s="14" t="s">
        <v>74</v>
      </c>
      <c r="AY230" s="257" t="s">
        <v>125</v>
      </c>
    </row>
    <row r="231" s="14" customFormat="1">
      <c r="A231" s="14"/>
      <c r="B231" s="247"/>
      <c r="C231" s="248"/>
      <c r="D231" s="233" t="s">
        <v>136</v>
      </c>
      <c r="E231" s="249" t="s">
        <v>19</v>
      </c>
      <c r="F231" s="250" t="s">
        <v>769</v>
      </c>
      <c r="G231" s="248"/>
      <c r="H231" s="251">
        <v>6.5199999999999996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136</v>
      </c>
      <c r="AU231" s="257" t="s">
        <v>84</v>
      </c>
      <c r="AV231" s="14" t="s">
        <v>84</v>
      </c>
      <c r="AW231" s="14" t="s">
        <v>35</v>
      </c>
      <c r="AX231" s="14" t="s">
        <v>74</v>
      </c>
      <c r="AY231" s="257" t="s">
        <v>125</v>
      </c>
    </row>
    <row r="232" s="16" customFormat="1">
      <c r="A232" s="16"/>
      <c r="B232" s="269"/>
      <c r="C232" s="270"/>
      <c r="D232" s="233" t="s">
        <v>136</v>
      </c>
      <c r="E232" s="271" t="s">
        <v>19</v>
      </c>
      <c r="F232" s="272" t="s">
        <v>290</v>
      </c>
      <c r="G232" s="270"/>
      <c r="H232" s="273">
        <v>236.27700000000002</v>
      </c>
      <c r="I232" s="274"/>
      <c r="J232" s="270"/>
      <c r="K232" s="270"/>
      <c r="L232" s="275"/>
      <c r="M232" s="276"/>
      <c r="N232" s="277"/>
      <c r="O232" s="277"/>
      <c r="P232" s="277"/>
      <c r="Q232" s="277"/>
      <c r="R232" s="277"/>
      <c r="S232" s="277"/>
      <c r="T232" s="278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79" t="s">
        <v>136</v>
      </c>
      <c r="AU232" s="279" t="s">
        <v>84</v>
      </c>
      <c r="AV232" s="16" t="s">
        <v>145</v>
      </c>
      <c r="AW232" s="16" t="s">
        <v>35</v>
      </c>
      <c r="AX232" s="16" t="s">
        <v>74</v>
      </c>
      <c r="AY232" s="279" t="s">
        <v>125</v>
      </c>
    </row>
    <row r="233" s="14" customFormat="1">
      <c r="A233" s="14"/>
      <c r="B233" s="247"/>
      <c r="C233" s="248"/>
      <c r="D233" s="233" t="s">
        <v>136</v>
      </c>
      <c r="E233" s="249" t="s">
        <v>19</v>
      </c>
      <c r="F233" s="250" t="s">
        <v>770</v>
      </c>
      <c r="G233" s="248"/>
      <c r="H233" s="251">
        <v>145.172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136</v>
      </c>
      <c r="AU233" s="257" t="s">
        <v>84</v>
      </c>
      <c r="AV233" s="14" t="s">
        <v>84</v>
      </c>
      <c r="AW233" s="14" t="s">
        <v>35</v>
      </c>
      <c r="AX233" s="14" t="s">
        <v>74</v>
      </c>
      <c r="AY233" s="257" t="s">
        <v>125</v>
      </c>
    </row>
    <row r="234" s="14" customFormat="1">
      <c r="A234" s="14"/>
      <c r="B234" s="247"/>
      <c r="C234" s="248"/>
      <c r="D234" s="233" t="s">
        <v>136</v>
      </c>
      <c r="E234" s="249" t="s">
        <v>19</v>
      </c>
      <c r="F234" s="250" t="s">
        <v>771</v>
      </c>
      <c r="G234" s="248"/>
      <c r="H234" s="251">
        <v>6.5179999999999998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136</v>
      </c>
      <c r="AU234" s="257" t="s">
        <v>84</v>
      </c>
      <c r="AV234" s="14" t="s">
        <v>84</v>
      </c>
      <c r="AW234" s="14" t="s">
        <v>35</v>
      </c>
      <c r="AX234" s="14" t="s">
        <v>74</v>
      </c>
      <c r="AY234" s="257" t="s">
        <v>125</v>
      </c>
    </row>
    <row r="235" s="16" customFormat="1">
      <c r="A235" s="16"/>
      <c r="B235" s="269"/>
      <c r="C235" s="270"/>
      <c r="D235" s="233" t="s">
        <v>136</v>
      </c>
      <c r="E235" s="271" t="s">
        <v>19</v>
      </c>
      <c r="F235" s="272" t="s">
        <v>290</v>
      </c>
      <c r="G235" s="270"/>
      <c r="H235" s="273">
        <v>151.69</v>
      </c>
      <c r="I235" s="274"/>
      <c r="J235" s="270"/>
      <c r="K235" s="270"/>
      <c r="L235" s="275"/>
      <c r="M235" s="276"/>
      <c r="N235" s="277"/>
      <c r="O235" s="277"/>
      <c r="P235" s="277"/>
      <c r="Q235" s="277"/>
      <c r="R235" s="277"/>
      <c r="S235" s="277"/>
      <c r="T235" s="278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9" t="s">
        <v>136</v>
      </c>
      <c r="AU235" s="279" t="s">
        <v>84</v>
      </c>
      <c r="AV235" s="16" t="s">
        <v>145</v>
      </c>
      <c r="AW235" s="16" t="s">
        <v>35</v>
      </c>
      <c r="AX235" s="16" t="s">
        <v>74</v>
      </c>
      <c r="AY235" s="279" t="s">
        <v>125</v>
      </c>
    </row>
    <row r="236" s="15" customFormat="1">
      <c r="A236" s="15"/>
      <c r="B236" s="258"/>
      <c r="C236" s="259"/>
      <c r="D236" s="233" t="s">
        <v>136</v>
      </c>
      <c r="E236" s="260" t="s">
        <v>19</v>
      </c>
      <c r="F236" s="261" t="s">
        <v>171</v>
      </c>
      <c r="G236" s="259"/>
      <c r="H236" s="262">
        <v>387.96699999999998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8" t="s">
        <v>136</v>
      </c>
      <c r="AU236" s="268" t="s">
        <v>84</v>
      </c>
      <c r="AV236" s="15" t="s">
        <v>132</v>
      </c>
      <c r="AW236" s="15" t="s">
        <v>35</v>
      </c>
      <c r="AX236" s="15" t="s">
        <v>82</v>
      </c>
      <c r="AY236" s="268" t="s">
        <v>125</v>
      </c>
    </row>
    <row r="237" s="2" customFormat="1" ht="33" customHeight="1">
      <c r="A237" s="40"/>
      <c r="B237" s="41"/>
      <c r="C237" s="220" t="s">
        <v>314</v>
      </c>
      <c r="D237" s="220" t="s">
        <v>127</v>
      </c>
      <c r="E237" s="221" t="s">
        <v>278</v>
      </c>
      <c r="F237" s="222" t="s">
        <v>279</v>
      </c>
      <c r="G237" s="223" t="s">
        <v>186</v>
      </c>
      <c r="H237" s="224">
        <v>92.275999999999996</v>
      </c>
      <c r="I237" s="225"/>
      <c r="J237" s="226">
        <f>ROUND(I237*H237,2)</f>
        <v>0</v>
      </c>
      <c r="K237" s="222" t="s">
        <v>131</v>
      </c>
      <c r="L237" s="46"/>
      <c r="M237" s="227" t="s">
        <v>19</v>
      </c>
      <c r="N237" s="228" t="s">
        <v>45</v>
      </c>
      <c r="O237" s="86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31" t="s">
        <v>132</v>
      </c>
      <c r="AT237" s="231" t="s">
        <v>127</v>
      </c>
      <c r="AU237" s="231" t="s">
        <v>84</v>
      </c>
      <c r="AY237" s="19" t="s">
        <v>125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9" t="s">
        <v>82</v>
      </c>
      <c r="BK237" s="232">
        <f>ROUND(I237*H237,2)</f>
        <v>0</v>
      </c>
      <c r="BL237" s="19" t="s">
        <v>132</v>
      </c>
      <c r="BM237" s="231" t="s">
        <v>772</v>
      </c>
    </row>
    <row r="238" s="2" customFormat="1">
      <c r="A238" s="40"/>
      <c r="B238" s="41"/>
      <c r="C238" s="42"/>
      <c r="D238" s="233" t="s">
        <v>134</v>
      </c>
      <c r="E238" s="42"/>
      <c r="F238" s="234" t="s">
        <v>272</v>
      </c>
      <c r="G238" s="42"/>
      <c r="H238" s="42"/>
      <c r="I238" s="138"/>
      <c r="J238" s="42"/>
      <c r="K238" s="42"/>
      <c r="L238" s="46"/>
      <c r="M238" s="235"/>
      <c r="N238" s="236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134</v>
      </c>
      <c r="AU238" s="19" t="s">
        <v>84</v>
      </c>
    </row>
    <row r="239" s="14" customFormat="1">
      <c r="A239" s="14"/>
      <c r="B239" s="247"/>
      <c r="C239" s="248"/>
      <c r="D239" s="233" t="s">
        <v>136</v>
      </c>
      <c r="E239" s="249" t="s">
        <v>19</v>
      </c>
      <c r="F239" s="250" t="s">
        <v>773</v>
      </c>
      <c r="G239" s="248"/>
      <c r="H239" s="251">
        <v>92.275999999999996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136</v>
      </c>
      <c r="AU239" s="257" t="s">
        <v>84</v>
      </c>
      <c r="AV239" s="14" t="s">
        <v>84</v>
      </c>
      <c r="AW239" s="14" t="s">
        <v>35</v>
      </c>
      <c r="AX239" s="14" t="s">
        <v>82</v>
      </c>
      <c r="AY239" s="257" t="s">
        <v>125</v>
      </c>
    </row>
    <row r="240" s="2" customFormat="1" ht="21.75" customHeight="1">
      <c r="A240" s="40"/>
      <c r="B240" s="41"/>
      <c r="C240" s="220" t="s">
        <v>320</v>
      </c>
      <c r="D240" s="220" t="s">
        <v>127</v>
      </c>
      <c r="E240" s="221" t="s">
        <v>283</v>
      </c>
      <c r="F240" s="222" t="s">
        <v>284</v>
      </c>
      <c r="G240" s="223" t="s">
        <v>186</v>
      </c>
      <c r="H240" s="224">
        <v>236.27699999999999</v>
      </c>
      <c r="I240" s="225"/>
      <c r="J240" s="226">
        <f>ROUND(I240*H240,2)</f>
        <v>0</v>
      </c>
      <c r="K240" s="222" t="s">
        <v>131</v>
      </c>
      <c r="L240" s="46"/>
      <c r="M240" s="227" t="s">
        <v>19</v>
      </c>
      <c r="N240" s="228" t="s">
        <v>45</v>
      </c>
      <c r="O240" s="86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1" t="s">
        <v>132</v>
      </c>
      <c r="AT240" s="231" t="s">
        <v>127</v>
      </c>
      <c r="AU240" s="231" t="s">
        <v>84</v>
      </c>
      <c r="AY240" s="19" t="s">
        <v>125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9" t="s">
        <v>82</v>
      </c>
      <c r="BK240" s="232">
        <f>ROUND(I240*H240,2)</f>
        <v>0</v>
      </c>
      <c r="BL240" s="19" t="s">
        <v>132</v>
      </c>
      <c r="BM240" s="231" t="s">
        <v>774</v>
      </c>
    </row>
    <row r="241" s="2" customFormat="1">
      <c r="A241" s="40"/>
      <c r="B241" s="41"/>
      <c r="C241" s="42"/>
      <c r="D241" s="233" t="s">
        <v>134</v>
      </c>
      <c r="E241" s="42"/>
      <c r="F241" s="234" t="s">
        <v>286</v>
      </c>
      <c r="G241" s="42"/>
      <c r="H241" s="42"/>
      <c r="I241" s="138"/>
      <c r="J241" s="42"/>
      <c r="K241" s="42"/>
      <c r="L241" s="46"/>
      <c r="M241" s="235"/>
      <c r="N241" s="236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134</v>
      </c>
      <c r="AU241" s="19" t="s">
        <v>84</v>
      </c>
    </row>
    <row r="242" s="14" customFormat="1">
      <c r="A242" s="14"/>
      <c r="B242" s="247"/>
      <c r="C242" s="248"/>
      <c r="D242" s="233" t="s">
        <v>136</v>
      </c>
      <c r="E242" s="249" t="s">
        <v>19</v>
      </c>
      <c r="F242" s="250" t="s">
        <v>766</v>
      </c>
      <c r="G242" s="248"/>
      <c r="H242" s="251">
        <v>29.992999999999999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136</v>
      </c>
      <c r="AU242" s="257" t="s">
        <v>84</v>
      </c>
      <c r="AV242" s="14" t="s">
        <v>84</v>
      </c>
      <c r="AW242" s="14" t="s">
        <v>35</v>
      </c>
      <c r="AX242" s="14" t="s">
        <v>74</v>
      </c>
      <c r="AY242" s="257" t="s">
        <v>125</v>
      </c>
    </row>
    <row r="243" s="14" customFormat="1">
      <c r="A243" s="14"/>
      <c r="B243" s="247"/>
      <c r="C243" s="248"/>
      <c r="D243" s="233" t="s">
        <v>136</v>
      </c>
      <c r="E243" s="249" t="s">
        <v>19</v>
      </c>
      <c r="F243" s="250" t="s">
        <v>767</v>
      </c>
      <c r="G243" s="248"/>
      <c r="H243" s="251">
        <v>95.093999999999994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136</v>
      </c>
      <c r="AU243" s="257" t="s">
        <v>84</v>
      </c>
      <c r="AV243" s="14" t="s">
        <v>84</v>
      </c>
      <c r="AW243" s="14" t="s">
        <v>35</v>
      </c>
      <c r="AX243" s="14" t="s">
        <v>74</v>
      </c>
      <c r="AY243" s="257" t="s">
        <v>125</v>
      </c>
    </row>
    <row r="244" s="14" customFormat="1">
      <c r="A244" s="14"/>
      <c r="B244" s="247"/>
      <c r="C244" s="248"/>
      <c r="D244" s="233" t="s">
        <v>136</v>
      </c>
      <c r="E244" s="249" t="s">
        <v>19</v>
      </c>
      <c r="F244" s="250" t="s">
        <v>768</v>
      </c>
      <c r="G244" s="248"/>
      <c r="H244" s="251">
        <v>104.67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136</v>
      </c>
      <c r="AU244" s="257" t="s">
        <v>84</v>
      </c>
      <c r="AV244" s="14" t="s">
        <v>84</v>
      </c>
      <c r="AW244" s="14" t="s">
        <v>35</v>
      </c>
      <c r="AX244" s="14" t="s">
        <v>74</v>
      </c>
      <c r="AY244" s="257" t="s">
        <v>125</v>
      </c>
    </row>
    <row r="245" s="14" customFormat="1">
      <c r="A245" s="14"/>
      <c r="B245" s="247"/>
      <c r="C245" s="248"/>
      <c r="D245" s="233" t="s">
        <v>136</v>
      </c>
      <c r="E245" s="249" t="s">
        <v>19</v>
      </c>
      <c r="F245" s="250" t="s">
        <v>769</v>
      </c>
      <c r="G245" s="248"/>
      <c r="H245" s="251">
        <v>6.5199999999999996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136</v>
      </c>
      <c r="AU245" s="257" t="s">
        <v>84</v>
      </c>
      <c r="AV245" s="14" t="s">
        <v>84</v>
      </c>
      <c r="AW245" s="14" t="s">
        <v>35</v>
      </c>
      <c r="AX245" s="14" t="s">
        <v>74</v>
      </c>
      <c r="AY245" s="257" t="s">
        <v>125</v>
      </c>
    </row>
    <row r="246" s="15" customFormat="1">
      <c r="A246" s="15"/>
      <c r="B246" s="258"/>
      <c r="C246" s="259"/>
      <c r="D246" s="233" t="s">
        <v>136</v>
      </c>
      <c r="E246" s="260" t="s">
        <v>19</v>
      </c>
      <c r="F246" s="261" t="s">
        <v>171</v>
      </c>
      <c r="G246" s="259"/>
      <c r="H246" s="262">
        <v>236.27700000000002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8" t="s">
        <v>136</v>
      </c>
      <c r="AU246" s="268" t="s">
        <v>84</v>
      </c>
      <c r="AV246" s="15" t="s">
        <v>132</v>
      </c>
      <c r="AW246" s="15" t="s">
        <v>35</v>
      </c>
      <c r="AX246" s="15" t="s">
        <v>82</v>
      </c>
      <c r="AY246" s="268" t="s">
        <v>125</v>
      </c>
    </row>
    <row r="247" s="2" customFormat="1" ht="21.75" customHeight="1">
      <c r="A247" s="40"/>
      <c r="B247" s="41"/>
      <c r="C247" s="220" t="s">
        <v>325</v>
      </c>
      <c r="D247" s="220" t="s">
        <v>127</v>
      </c>
      <c r="E247" s="221" t="s">
        <v>292</v>
      </c>
      <c r="F247" s="222" t="s">
        <v>293</v>
      </c>
      <c r="G247" s="223" t="s">
        <v>294</v>
      </c>
      <c r="H247" s="224">
        <v>439.13900000000001</v>
      </c>
      <c r="I247" s="225"/>
      <c r="J247" s="226">
        <f>ROUND(I247*H247,2)</f>
        <v>0</v>
      </c>
      <c r="K247" s="222" t="s">
        <v>131</v>
      </c>
      <c r="L247" s="46"/>
      <c r="M247" s="227" t="s">
        <v>19</v>
      </c>
      <c r="N247" s="228" t="s">
        <v>45</v>
      </c>
      <c r="O247" s="8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1" t="s">
        <v>132</v>
      </c>
      <c r="AT247" s="231" t="s">
        <v>127</v>
      </c>
      <c r="AU247" s="231" t="s">
        <v>84</v>
      </c>
      <c r="AY247" s="19" t="s">
        <v>125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9" t="s">
        <v>82</v>
      </c>
      <c r="BK247" s="232">
        <f>ROUND(I247*H247,2)</f>
        <v>0</v>
      </c>
      <c r="BL247" s="19" t="s">
        <v>132</v>
      </c>
      <c r="BM247" s="231" t="s">
        <v>775</v>
      </c>
    </row>
    <row r="248" s="2" customFormat="1">
      <c r="A248" s="40"/>
      <c r="B248" s="41"/>
      <c r="C248" s="42"/>
      <c r="D248" s="233" t="s">
        <v>134</v>
      </c>
      <c r="E248" s="42"/>
      <c r="F248" s="234" t="s">
        <v>296</v>
      </c>
      <c r="G248" s="42"/>
      <c r="H248" s="42"/>
      <c r="I248" s="138"/>
      <c r="J248" s="42"/>
      <c r="K248" s="42"/>
      <c r="L248" s="46"/>
      <c r="M248" s="235"/>
      <c r="N248" s="236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134</v>
      </c>
      <c r="AU248" s="19" t="s">
        <v>84</v>
      </c>
    </row>
    <row r="249" s="13" customFormat="1">
      <c r="A249" s="13"/>
      <c r="B249" s="237"/>
      <c r="C249" s="238"/>
      <c r="D249" s="233" t="s">
        <v>136</v>
      </c>
      <c r="E249" s="239" t="s">
        <v>19</v>
      </c>
      <c r="F249" s="240" t="s">
        <v>297</v>
      </c>
      <c r="G249" s="238"/>
      <c r="H249" s="239" t="s">
        <v>19</v>
      </c>
      <c r="I249" s="241"/>
      <c r="J249" s="238"/>
      <c r="K249" s="238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136</v>
      </c>
      <c r="AU249" s="246" t="s">
        <v>84</v>
      </c>
      <c r="AV249" s="13" t="s">
        <v>82</v>
      </c>
      <c r="AW249" s="13" t="s">
        <v>35</v>
      </c>
      <c r="AX249" s="13" t="s">
        <v>74</v>
      </c>
      <c r="AY249" s="246" t="s">
        <v>125</v>
      </c>
    </row>
    <row r="250" s="14" customFormat="1">
      <c r="A250" s="14"/>
      <c r="B250" s="247"/>
      <c r="C250" s="248"/>
      <c r="D250" s="233" t="s">
        <v>136</v>
      </c>
      <c r="E250" s="249" t="s">
        <v>19</v>
      </c>
      <c r="F250" s="250" t="s">
        <v>776</v>
      </c>
      <c r="G250" s="248"/>
      <c r="H250" s="251">
        <v>409.30200000000002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136</v>
      </c>
      <c r="AU250" s="257" t="s">
        <v>84</v>
      </c>
      <c r="AV250" s="14" t="s">
        <v>84</v>
      </c>
      <c r="AW250" s="14" t="s">
        <v>35</v>
      </c>
      <c r="AX250" s="14" t="s">
        <v>74</v>
      </c>
      <c r="AY250" s="257" t="s">
        <v>125</v>
      </c>
    </row>
    <row r="251" s="14" customFormat="1">
      <c r="A251" s="14"/>
      <c r="B251" s="247"/>
      <c r="C251" s="248"/>
      <c r="D251" s="233" t="s">
        <v>136</v>
      </c>
      <c r="E251" s="249" t="s">
        <v>19</v>
      </c>
      <c r="F251" s="250" t="s">
        <v>777</v>
      </c>
      <c r="G251" s="248"/>
      <c r="H251" s="251">
        <v>29.837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7" t="s">
        <v>136</v>
      </c>
      <c r="AU251" s="257" t="s">
        <v>84</v>
      </c>
      <c r="AV251" s="14" t="s">
        <v>84</v>
      </c>
      <c r="AW251" s="14" t="s">
        <v>35</v>
      </c>
      <c r="AX251" s="14" t="s">
        <v>74</v>
      </c>
      <c r="AY251" s="257" t="s">
        <v>125</v>
      </c>
    </row>
    <row r="252" s="15" customFormat="1">
      <c r="A252" s="15"/>
      <c r="B252" s="258"/>
      <c r="C252" s="259"/>
      <c r="D252" s="233" t="s">
        <v>136</v>
      </c>
      <c r="E252" s="260" t="s">
        <v>19</v>
      </c>
      <c r="F252" s="261" t="s">
        <v>171</v>
      </c>
      <c r="G252" s="259"/>
      <c r="H252" s="262">
        <v>439.13900000000001</v>
      </c>
      <c r="I252" s="263"/>
      <c r="J252" s="259"/>
      <c r="K252" s="259"/>
      <c r="L252" s="264"/>
      <c r="M252" s="265"/>
      <c r="N252" s="266"/>
      <c r="O252" s="266"/>
      <c r="P252" s="266"/>
      <c r="Q252" s="266"/>
      <c r="R252" s="266"/>
      <c r="S252" s="266"/>
      <c r="T252" s="26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8" t="s">
        <v>136</v>
      </c>
      <c r="AU252" s="268" t="s">
        <v>84</v>
      </c>
      <c r="AV252" s="15" t="s">
        <v>132</v>
      </c>
      <c r="AW252" s="15" t="s">
        <v>35</v>
      </c>
      <c r="AX252" s="15" t="s">
        <v>82</v>
      </c>
      <c r="AY252" s="268" t="s">
        <v>125</v>
      </c>
    </row>
    <row r="253" s="2" customFormat="1" ht="21.75" customHeight="1">
      <c r="A253" s="40"/>
      <c r="B253" s="41"/>
      <c r="C253" s="220" t="s">
        <v>332</v>
      </c>
      <c r="D253" s="220" t="s">
        <v>127</v>
      </c>
      <c r="E253" s="221" t="s">
        <v>300</v>
      </c>
      <c r="F253" s="222" t="s">
        <v>301</v>
      </c>
      <c r="G253" s="223" t="s">
        <v>186</v>
      </c>
      <c r="H253" s="224">
        <v>174.81</v>
      </c>
      <c r="I253" s="225"/>
      <c r="J253" s="226">
        <f>ROUND(I253*H253,2)</f>
        <v>0</v>
      </c>
      <c r="K253" s="222" t="s">
        <v>131</v>
      </c>
      <c r="L253" s="46"/>
      <c r="M253" s="227" t="s">
        <v>19</v>
      </c>
      <c r="N253" s="228" t="s">
        <v>45</v>
      </c>
      <c r="O253" s="86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31" t="s">
        <v>132</v>
      </c>
      <c r="AT253" s="231" t="s">
        <v>127</v>
      </c>
      <c r="AU253" s="231" t="s">
        <v>84</v>
      </c>
      <c r="AY253" s="19" t="s">
        <v>125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9" t="s">
        <v>82</v>
      </c>
      <c r="BK253" s="232">
        <f>ROUND(I253*H253,2)</f>
        <v>0</v>
      </c>
      <c r="BL253" s="19" t="s">
        <v>132</v>
      </c>
      <c r="BM253" s="231" t="s">
        <v>778</v>
      </c>
    </row>
    <row r="254" s="2" customFormat="1">
      <c r="A254" s="40"/>
      <c r="B254" s="41"/>
      <c r="C254" s="42"/>
      <c r="D254" s="233" t="s">
        <v>134</v>
      </c>
      <c r="E254" s="42"/>
      <c r="F254" s="234" t="s">
        <v>303</v>
      </c>
      <c r="G254" s="42"/>
      <c r="H254" s="42"/>
      <c r="I254" s="138"/>
      <c r="J254" s="42"/>
      <c r="K254" s="42"/>
      <c r="L254" s="46"/>
      <c r="M254" s="235"/>
      <c r="N254" s="236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134</v>
      </c>
      <c r="AU254" s="19" t="s">
        <v>84</v>
      </c>
    </row>
    <row r="255" s="13" customFormat="1">
      <c r="A255" s="13"/>
      <c r="B255" s="237"/>
      <c r="C255" s="238"/>
      <c r="D255" s="233" t="s">
        <v>136</v>
      </c>
      <c r="E255" s="239" t="s">
        <v>19</v>
      </c>
      <c r="F255" s="240" t="s">
        <v>304</v>
      </c>
      <c r="G255" s="238"/>
      <c r="H255" s="239" t="s">
        <v>19</v>
      </c>
      <c r="I255" s="241"/>
      <c r="J255" s="238"/>
      <c r="K255" s="238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136</v>
      </c>
      <c r="AU255" s="246" t="s">
        <v>84</v>
      </c>
      <c r="AV255" s="13" t="s">
        <v>82</v>
      </c>
      <c r="AW255" s="13" t="s">
        <v>35</v>
      </c>
      <c r="AX255" s="13" t="s">
        <v>74</v>
      </c>
      <c r="AY255" s="246" t="s">
        <v>125</v>
      </c>
    </row>
    <row r="256" s="14" customFormat="1">
      <c r="A256" s="14"/>
      <c r="B256" s="247"/>
      <c r="C256" s="248"/>
      <c r="D256" s="233" t="s">
        <v>136</v>
      </c>
      <c r="E256" s="249" t="s">
        <v>19</v>
      </c>
      <c r="F256" s="250" t="s">
        <v>779</v>
      </c>
      <c r="G256" s="248"/>
      <c r="H256" s="251">
        <v>151.34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136</v>
      </c>
      <c r="AU256" s="257" t="s">
        <v>84</v>
      </c>
      <c r="AV256" s="14" t="s">
        <v>84</v>
      </c>
      <c r="AW256" s="14" t="s">
        <v>35</v>
      </c>
      <c r="AX256" s="14" t="s">
        <v>74</v>
      </c>
      <c r="AY256" s="257" t="s">
        <v>125</v>
      </c>
    </row>
    <row r="257" s="14" customFormat="1">
      <c r="A257" s="14"/>
      <c r="B257" s="247"/>
      <c r="C257" s="248"/>
      <c r="D257" s="233" t="s">
        <v>136</v>
      </c>
      <c r="E257" s="249" t="s">
        <v>19</v>
      </c>
      <c r="F257" s="250" t="s">
        <v>780</v>
      </c>
      <c r="G257" s="248"/>
      <c r="H257" s="251">
        <v>23.469999999999999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136</v>
      </c>
      <c r="AU257" s="257" t="s">
        <v>84</v>
      </c>
      <c r="AV257" s="14" t="s">
        <v>84</v>
      </c>
      <c r="AW257" s="14" t="s">
        <v>35</v>
      </c>
      <c r="AX257" s="14" t="s">
        <v>74</v>
      </c>
      <c r="AY257" s="257" t="s">
        <v>125</v>
      </c>
    </row>
    <row r="258" s="15" customFormat="1">
      <c r="A258" s="15"/>
      <c r="B258" s="258"/>
      <c r="C258" s="259"/>
      <c r="D258" s="233" t="s">
        <v>136</v>
      </c>
      <c r="E258" s="260" t="s">
        <v>19</v>
      </c>
      <c r="F258" s="261" t="s">
        <v>171</v>
      </c>
      <c r="G258" s="259"/>
      <c r="H258" s="262">
        <v>174.81</v>
      </c>
      <c r="I258" s="263"/>
      <c r="J258" s="259"/>
      <c r="K258" s="259"/>
      <c r="L258" s="264"/>
      <c r="M258" s="265"/>
      <c r="N258" s="266"/>
      <c r="O258" s="266"/>
      <c r="P258" s="266"/>
      <c r="Q258" s="266"/>
      <c r="R258" s="266"/>
      <c r="S258" s="266"/>
      <c r="T258" s="267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8" t="s">
        <v>136</v>
      </c>
      <c r="AU258" s="268" t="s">
        <v>84</v>
      </c>
      <c r="AV258" s="15" t="s">
        <v>132</v>
      </c>
      <c r="AW258" s="15" t="s">
        <v>35</v>
      </c>
      <c r="AX258" s="15" t="s">
        <v>82</v>
      </c>
      <c r="AY258" s="268" t="s">
        <v>125</v>
      </c>
    </row>
    <row r="259" s="2" customFormat="1" ht="16.5" customHeight="1">
      <c r="A259" s="40"/>
      <c r="B259" s="41"/>
      <c r="C259" s="280" t="s">
        <v>337</v>
      </c>
      <c r="D259" s="280" t="s">
        <v>308</v>
      </c>
      <c r="E259" s="281" t="s">
        <v>309</v>
      </c>
      <c r="F259" s="282" t="s">
        <v>310</v>
      </c>
      <c r="G259" s="283" t="s">
        <v>294</v>
      </c>
      <c r="H259" s="284">
        <v>222.38</v>
      </c>
      <c r="I259" s="285"/>
      <c r="J259" s="286">
        <f>ROUND(I259*H259,2)</f>
        <v>0</v>
      </c>
      <c r="K259" s="282" t="s">
        <v>131</v>
      </c>
      <c r="L259" s="287"/>
      <c r="M259" s="288" t="s">
        <v>19</v>
      </c>
      <c r="N259" s="289" t="s">
        <v>45</v>
      </c>
      <c r="O259" s="86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31" t="s">
        <v>177</v>
      </c>
      <c r="AT259" s="231" t="s">
        <v>308</v>
      </c>
      <c r="AU259" s="231" t="s">
        <v>84</v>
      </c>
      <c r="AY259" s="19" t="s">
        <v>125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9" t="s">
        <v>82</v>
      </c>
      <c r="BK259" s="232">
        <f>ROUND(I259*H259,2)</f>
        <v>0</v>
      </c>
      <c r="BL259" s="19" t="s">
        <v>132</v>
      </c>
      <c r="BM259" s="231" t="s">
        <v>781</v>
      </c>
    </row>
    <row r="260" s="13" customFormat="1">
      <c r="A260" s="13"/>
      <c r="B260" s="237"/>
      <c r="C260" s="238"/>
      <c r="D260" s="233" t="s">
        <v>136</v>
      </c>
      <c r="E260" s="239" t="s">
        <v>19</v>
      </c>
      <c r="F260" s="240" t="s">
        <v>782</v>
      </c>
      <c r="G260" s="238"/>
      <c r="H260" s="239" t="s">
        <v>19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136</v>
      </c>
      <c r="AU260" s="246" t="s">
        <v>84</v>
      </c>
      <c r="AV260" s="13" t="s">
        <v>82</v>
      </c>
      <c r="AW260" s="13" t="s">
        <v>35</v>
      </c>
      <c r="AX260" s="13" t="s">
        <v>74</v>
      </c>
      <c r="AY260" s="246" t="s">
        <v>125</v>
      </c>
    </row>
    <row r="261" s="14" customFormat="1">
      <c r="A261" s="14"/>
      <c r="B261" s="247"/>
      <c r="C261" s="248"/>
      <c r="D261" s="233" t="s">
        <v>136</v>
      </c>
      <c r="E261" s="249" t="s">
        <v>19</v>
      </c>
      <c r="F261" s="250" t="s">
        <v>783</v>
      </c>
      <c r="G261" s="248"/>
      <c r="H261" s="251">
        <v>209.34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136</v>
      </c>
      <c r="AU261" s="257" t="s">
        <v>84</v>
      </c>
      <c r="AV261" s="14" t="s">
        <v>84</v>
      </c>
      <c r="AW261" s="14" t="s">
        <v>35</v>
      </c>
      <c r="AX261" s="14" t="s">
        <v>74</v>
      </c>
      <c r="AY261" s="257" t="s">
        <v>125</v>
      </c>
    </row>
    <row r="262" s="14" customFormat="1">
      <c r="A262" s="14"/>
      <c r="B262" s="247"/>
      <c r="C262" s="248"/>
      <c r="D262" s="233" t="s">
        <v>136</v>
      </c>
      <c r="E262" s="249" t="s">
        <v>19</v>
      </c>
      <c r="F262" s="250" t="s">
        <v>784</v>
      </c>
      <c r="G262" s="248"/>
      <c r="H262" s="251">
        <v>13.039999999999999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136</v>
      </c>
      <c r="AU262" s="257" t="s">
        <v>84</v>
      </c>
      <c r="AV262" s="14" t="s">
        <v>84</v>
      </c>
      <c r="AW262" s="14" t="s">
        <v>35</v>
      </c>
      <c r="AX262" s="14" t="s">
        <v>74</v>
      </c>
      <c r="AY262" s="257" t="s">
        <v>125</v>
      </c>
    </row>
    <row r="263" s="15" customFormat="1">
      <c r="A263" s="15"/>
      <c r="B263" s="258"/>
      <c r="C263" s="259"/>
      <c r="D263" s="233" t="s">
        <v>136</v>
      </c>
      <c r="E263" s="260" t="s">
        <v>19</v>
      </c>
      <c r="F263" s="261" t="s">
        <v>171</v>
      </c>
      <c r="G263" s="259"/>
      <c r="H263" s="262">
        <v>222.38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8" t="s">
        <v>136</v>
      </c>
      <c r="AU263" s="268" t="s">
        <v>84</v>
      </c>
      <c r="AV263" s="15" t="s">
        <v>132</v>
      </c>
      <c r="AW263" s="15" t="s">
        <v>35</v>
      </c>
      <c r="AX263" s="15" t="s">
        <v>82</v>
      </c>
      <c r="AY263" s="268" t="s">
        <v>125</v>
      </c>
    </row>
    <row r="264" s="2" customFormat="1" ht="33" customHeight="1">
      <c r="A264" s="40"/>
      <c r="B264" s="41"/>
      <c r="C264" s="220" t="s">
        <v>344</v>
      </c>
      <c r="D264" s="220" t="s">
        <v>127</v>
      </c>
      <c r="E264" s="221" t="s">
        <v>315</v>
      </c>
      <c r="F264" s="222" t="s">
        <v>316</v>
      </c>
      <c r="G264" s="223" t="s">
        <v>186</v>
      </c>
      <c r="H264" s="224">
        <v>95.093999999999994</v>
      </c>
      <c r="I264" s="225"/>
      <c r="J264" s="226">
        <f>ROUND(I264*H264,2)</f>
        <v>0</v>
      </c>
      <c r="K264" s="222" t="s">
        <v>131</v>
      </c>
      <c r="L264" s="46"/>
      <c r="M264" s="227" t="s">
        <v>19</v>
      </c>
      <c r="N264" s="228" t="s">
        <v>45</v>
      </c>
      <c r="O264" s="86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31" t="s">
        <v>132</v>
      </c>
      <c r="AT264" s="231" t="s">
        <v>127</v>
      </c>
      <c r="AU264" s="231" t="s">
        <v>84</v>
      </c>
      <c r="AY264" s="19" t="s">
        <v>125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9" t="s">
        <v>82</v>
      </c>
      <c r="BK264" s="232">
        <f>ROUND(I264*H264,2)</f>
        <v>0</v>
      </c>
      <c r="BL264" s="19" t="s">
        <v>132</v>
      </c>
      <c r="BM264" s="231" t="s">
        <v>785</v>
      </c>
    </row>
    <row r="265" s="2" customFormat="1">
      <c r="A265" s="40"/>
      <c r="B265" s="41"/>
      <c r="C265" s="42"/>
      <c r="D265" s="233" t="s">
        <v>134</v>
      </c>
      <c r="E265" s="42"/>
      <c r="F265" s="234" t="s">
        <v>318</v>
      </c>
      <c r="G265" s="42"/>
      <c r="H265" s="42"/>
      <c r="I265" s="138"/>
      <c r="J265" s="42"/>
      <c r="K265" s="42"/>
      <c r="L265" s="46"/>
      <c r="M265" s="235"/>
      <c r="N265" s="236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134</v>
      </c>
      <c r="AU265" s="19" t="s">
        <v>84</v>
      </c>
    </row>
    <row r="266" s="13" customFormat="1">
      <c r="A266" s="13"/>
      <c r="B266" s="237"/>
      <c r="C266" s="238"/>
      <c r="D266" s="233" t="s">
        <v>136</v>
      </c>
      <c r="E266" s="239" t="s">
        <v>19</v>
      </c>
      <c r="F266" s="240" t="s">
        <v>304</v>
      </c>
      <c r="G266" s="238"/>
      <c r="H266" s="239" t="s">
        <v>19</v>
      </c>
      <c r="I266" s="241"/>
      <c r="J266" s="238"/>
      <c r="K266" s="238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136</v>
      </c>
      <c r="AU266" s="246" t="s">
        <v>84</v>
      </c>
      <c r="AV266" s="13" t="s">
        <v>82</v>
      </c>
      <c r="AW266" s="13" t="s">
        <v>35</v>
      </c>
      <c r="AX266" s="13" t="s">
        <v>74</v>
      </c>
      <c r="AY266" s="246" t="s">
        <v>125</v>
      </c>
    </row>
    <row r="267" s="14" customFormat="1">
      <c r="A267" s="14"/>
      <c r="B267" s="247"/>
      <c r="C267" s="248"/>
      <c r="D267" s="233" t="s">
        <v>136</v>
      </c>
      <c r="E267" s="249" t="s">
        <v>19</v>
      </c>
      <c r="F267" s="250" t="s">
        <v>786</v>
      </c>
      <c r="G267" s="248"/>
      <c r="H267" s="251">
        <v>54.774000000000001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136</v>
      </c>
      <c r="AU267" s="257" t="s">
        <v>84</v>
      </c>
      <c r="AV267" s="14" t="s">
        <v>84</v>
      </c>
      <c r="AW267" s="14" t="s">
        <v>35</v>
      </c>
      <c r="AX267" s="14" t="s">
        <v>74</v>
      </c>
      <c r="AY267" s="257" t="s">
        <v>125</v>
      </c>
    </row>
    <row r="268" s="14" customFormat="1">
      <c r="A268" s="14"/>
      <c r="B268" s="247"/>
      <c r="C268" s="248"/>
      <c r="D268" s="233" t="s">
        <v>136</v>
      </c>
      <c r="E268" s="249" t="s">
        <v>19</v>
      </c>
      <c r="F268" s="250" t="s">
        <v>787</v>
      </c>
      <c r="G268" s="248"/>
      <c r="H268" s="251">
        <v>40.32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136</v>
      </c>
      <c r="AU268" s="257" t="s">
        <v>84</v>
      </c>
      <c r="AV268" s="14" t="s">
        <v>84</v>
      </c>
      <c r="AW268" s="14" t="s">
        <v>35</v>
      </c>
      <c r="AX268" s="14" t="s">
        <v>74</v>
      </c>
      <c r="AY268" s="257" t="s">
        <v>125</v>
      </c>
    </row>
    <row r="269" s="15" customFormat="1">
      <c r="A269" s="15"/>
      <c r="B269" s="258"/>
      <c r="C269" s="259"/>
      <c r="D269" s="233" t="s">
        <v>136</v>
      </c>
      <c r="E269" s="260" t="s">
        <v>19</v>
      </c>
      <c r="F269" s="261" t="s">
        <v>171</v>
      </c>
      <c r="G269" s="259"/>
      <c r="H269" s="262">
        <v>95.093999999999994</v>
      </c>
      <c r="I269" s="263"/>
      <c r="J269" s="259"/>
      <c r="K269" s="259"/>
      <c r="L269" s="264"/>
      <c r="M269" s="265"/>
      <c r="N269" s="266"/>
      <c r="O269" s="266"/>
      <c r="P269" s="266"/>
      <c r="Q269" s="266"/>
      <c r="R269" s="266"/>
      <c r="S269" s="266"/>
      <c r="T269" s="267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8" t="s">
        <v>136</v>
      </c>
      <c r="AU269" s="268" t="s">
        <v>84</v>
      </c>
      <c r="AV269" s="15" t="s">
        <v>132</v>
      </c>
      <c r="AW269" s="15" t="s">
        <v>35</v>
      </c>
      <c r="AX269" s="15" t="s">
        <v>82</v>
      </c>
      <c r="AY269" s="268" t="s">
        <v>125</v>
      </c>
    </row>
    <row r="270" s="2" customFormat="1" ht="16.5" customHeight="1">
      <c r="A270" s="40"/>
      <c r="B270" s="41"/>
      <c r="C270" s="280" t="s">
        <v>350</v>
      </c>
      <c r="D270" s="280" t="s">
        <v>308</v>
      </c>
      <c r="E270" s="281" t="s">
        <v>321</v>
      </c>
      <c r="F270" s="282" t="s">
        <v>322</v>
      </c>
      <c r="G270" s="283" t="s">
        <v>294</v>
      </c>
      <c r="H270" s="284">
        <v>190.18799999999999</v>
      </c>
      <c r="I270" s="285"/>
      <c r="J270" s="286">
        <f>ROUND(I270*H270,2)</f>
        <v>0</v>
      </c>
      <c r="K270" s="282" t="s">
        <v>131</v>
      </c>
      <c r="L270" s="287"/>
      <c r="M270" s="288" t="s">
        <v>19</v>
      </c>
      <c r="N270" s="289" t="s">
        <v>45</v>
      </c>
      <c r="O270" s="86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31" t="s">
        <v>177</v>
      </c>
      <c r="AT270" s="231" t="s">
        <v>308</v>
      </c>
      <c r="AU270" s="231" t="s">
        <v>84</v>
      </c>
      <c r="AY270" s="19" t="s">
        <v>125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9" t="s">
        <v>82</v>
      </c>
      <c r="BK270" s="232">
        <f>ROUND(I270*H270,2)</f>
        <v>0</v>
      </c>
      <c r="BL270" s="19" t="s">
        <v>132</v>
      </c>
      <c r="BM270" s="231" t="s">
        <v>788</v>
      </c>
    </row>
    <row r="271" s="14" customFormat="1">
      <c r="A271" s="14"/>
      <c r="B271" s="247"/>
      <c r="C271" s="248"/>
      <c r="D271" s="233" t="s">
        <v>136</v>
      </c>
      <c r="E271" s="249" t="s">
        <v>19</v>
      </c>
      <c r="F271" s="250" t="s">
        <v>789</v>
      </c>
      <c r="G271" s="248"/>
      <c r="H271" s="251">
        <v>190.18799999999999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136</v>
      </c>
      <c r="AU271" s="257" t="s">
        <v>84</v>
      </c>
      <c r="AV271" s="14" t="s">
        <v>84</v>
      </c>
      <c r="AW271" s="14" t="s">
        <v>35</v>
      </c>
      <c r="AX271" s="14" t="s">
        <v>82</v>
      </c>
      <c r="AY271" s="257" t="s">
        <v>125</v>
      </c>
    </row>
    <row r="272" s="2" customFormat="1" ht="21.75" customHeight="1">
      <c r="A272" s="40"/>
      <c r="B272" s="41"/>
      <c r="C272" s="220" t="s">
        <v>359</v>
      </c>
      <c r="D272" s="220" t="s">
        <v>127</v>
      </c>
      <c r="E272" s="221" t="s">
        <v>326</v>
      </c>
      <c r="F272" s="222" t="s">
        <v>327</v>
      </c>
      <c r="G272" s="223" t="s">
        <v>130</v>
      </c>
      <c r="H272" s="224">
        <v>87.75</v>
      </c>
      <c r="I272" s="225"/>
      <c r="J272" s="226">
        <f>ROUND(I272*H272,2)</f>
        <v>0</v>
      </c>
      <c r="K272" s="222" t="s">
        <v>131</v>
      </c>
      <c r="L272" s="46"/>
      <c r="M272" s="227" t="s">
        <v>19</v>
      </c>
      <c r="N272" s="228" t="s">
        <v>45</v>
      </c>
      <c r="O272" s="86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31" t="s">
        <v>132</v>
      </c>
      <c r="AT272" s="231" t="s">
        <v>127</v>
      </c>
      <c r="AU272" s="231" t="s">
        <v>84</v>
      </c>
      <c r="AY272" s="19" t="s">
        <v>125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9" t="s">
        <v>82</v>
      </c>
      <c r="BK272" s="232">
        <f>ROUND(I272*H272,2)</f>
        <v>0</v>
      </c>
      <c r="BL272" s="19" t="s">
        <v>132</v>
      </c>
      <c r="BM272" s="231" t="s">
        <v>790</v>
      </c>
    </row>
    <row r="273" s="2" customFormat="1">
      <c r="A273" s="40"/>
      <c r="B273" s="41"/>
      <c r="C273" s="42"/>
      <c r="D273" s="233" t="s">
        <v>134</v>
      </c>
      <c r="E273" s="42"/>
      <c r="F273" s="234" t="s">
        <v>329</v>
      </c>
      <c r="G273" s="42"/>
      <c r="H273" s="42"/>
      <c r="I273" s="138"/>
      <c r="J273" s="42"/>
      <c r="K273" s="42"/>
      <c r="L273" s="46"/>
      <c r="M273" s="235"/>
      <c r="N273" s="236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134</v>
      </c>
      <c r="AU273" s="19" t="s">
        <v>84</v>
      </c>
    </row>
    <row r="274" s="13" customFormat="1">
      <c r="A274" s="13"/>
      <c r="B274" s="237"/>
      <c r="C274" s="238"/>
      <c r="D274" s="233" t="s">
        <v>136</v>
      </c>
      <c r="E274" s="239" t="s">
        <v>19</v>
      </c>
      <c r="F274" s="240" t="s">
        <v>330</v>
      </c>
      <c r="G274" s="238"/>
      <c r="H274" s="239" t="s">
        <v>19</v>
      </c>
      <c r="I274" s="241"/>
      <c r="J274" s="238"/>
      <c r="K274" s="238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136</v>
      </c>
      <c r="AU274" s="246" t="s">
        <v>84</v>
      </c>
      <c r="AV274" s="13" t="s">
        <v>82</v>
      </c>
      <c r="AW274" s="13" t="s">
        <v>35</v>
      </c>
      <c r="AX274" s="13" t="s">
        <v>74</v>
      </c>
      <c r="AY274" s="246" t="s">
        <v>125</v>
      </c>
    </row>
    <row r="275" s="14" customFormat="1">
      <c r="A275" s="14"/>
      <c r="B275" s="247"/>
      <c r="C275" s="248"/>
      <c r="D275" s="233" t="s">
        <v>136</v>
      </c>
      <c r="E275" s="249" t="s">
        <v>19</v>
      </c>
      <c r="F275" s="250" t="s">
        <v>791</v>
      </c>
      <c r="G275" s="248"/>
      <c r="H275" s="251">
        <v>87.75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136</v>
      </c>
      <c r="AU275" s="257" t="s">
        <v>84</v>
      </c>
      <c r="AV275" s="14" t="s">
        <v>84</v>
      </c>
      <c r="AW275" s="14" t="s">
        <v>35</v>
      </c>
      <c r="AX275" s="14" t="s">
        <v>82</v>
      </c>
      <c r="AY275" s="257" t="s">
        <v>125</v>
      </c>
    </row>
    <row r="276" s="2" customFormat="1" ht="21.75" customHeight="1">
      <c r="A276" s="40"/>
      <c r="B276" s="41"/>
      <c r="C276" s="220" t="s">
        <v>369</v>
      </c>
      <c r="D276" s="220" t="s">
        <v>127</v>
      </c>
      <c r="E276" s="221" t="s">
        <v>333</v>
      </c>
      <c r="F276" s="222" t="s">
        <v>334</v>
      </c>
      <c r="G276" s="223" t="s">
        <v>130</v>
      </c>
      <c r="H276" s="224">
        <v>87.75</v>
      </c>
      <c r="I276" s="225"/>
      <c r="J276" s="226">
        <f>ROUND(I276*H276,2)</f>
        <v>0</v>
      </c>
      <c r="K276" s="222" t="s">
        <v>131</v>
      </c>
      <c r="L276" s="46"/>
      <c r="M276" s="227" t="s">
        <v>19</v>
      </c>
      <c r="N276" s="228" t="s">
        <v>45</v>
      </c>
      <c r="O276" s="86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31" t="s">
        <v>132</v>
      </c>
      <c r="AT276" s="231" t="s">
        <v>127</v>
      </c>
      <c r="AU276" s="231" t="s">
        <v>84</v>
      </c>
      <c r="AY276" s="19" t="s">
        <v>125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9" t="s">
        <v>82</v>
      </c>
      <c r="BK276" s="232">
        <f>ROUND(I276*H276,2)</f>
        <v>0</v>
      </c>
      <c r="BL276" s="19" t="s">
        <v>132</v>
      </c>
      <c r="BM276" s="231" t="s">
        <v>792</v>
      </c>
    </row>
    <row r="277" s="2" customFormat="1">
      <c r="A277" s="40"/>
      <c r="B277" s="41"/>
      <c r="C277" s="42"/>
      <c r="D277" s="233" t="s">
        <v>134</v>
      </c>
      <c r="E277" s="42"/>
      <c r="F277" s="234" t="s">
        <v>336</v>
      </c>
      <c r="G277" s="42"/>
      <c r="H277" s="42"/>
      <c r="I277" s="138"/>
      <c r="J277" s="42"/>
      <c r="K277" s="42"/>
      <c r="L277" s="46"/>
      <c r="M277" s="235"/>
      <c r="N277" s="236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134</v>
      </c>
      <c r="AU277" s="19" t="s">
        <v>84</v>
      </c>
    </row>
    <row r="278" s="14" customFormat="1">
      <c r="A278" s="14"/>
      <c r="B278" s="247"/>
      <c r="C278" s="248"/>
      <c r="D278" s="233" t="s">
        <v>136</v>
      </c>
      <c r="E278" s="249" t="s">
        <v>19</v>
      </c>
      <c r="F278" s="250" t="s">
        <v>791</v>
      </c>
      <c r="G278" s="248"/>
      <c r="H278" s="251">
        <v>87.75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136</v>
      </c>
      <c r="AU278" s="257" t="s">
        <v>84</v>
      </c>
      <c r="AV278" s="14" t="s">
        <v>84</v>
      </c>
      <c r="AW278" s="14" t="s">
        <v>35</v>
      </c>
      <c r="AX278" s="14" t="s">
        <v>82</v>
      </c>
      <c r="AY278" s="257" t="s">
        <v>125</v>
      </c>
    </row>
    <row r="279" s="2" customFormat="1" ht="16.5" customHeight="1">
      <c r="A279" s="40"/>
      <c r="B279" s="41"/>
      <c r="C279" s="280" t="s">
        <v>373</v>
      </c>
      <c r="D279" s="280" t="s">
        <v>308</v>
      </c>
      <c r="E279" s="281" t="s">
        <v>338</v>
      </c>
      <c r="F279" s="282" t="s">
        <v>339</v>
      </c>
      <c r="G279" s="283" t="s">
        <v>340</v>
      </c>
      <c r="H279" s="284">
        <v>1.3160000000000001</v>
      </c>
      <c r="I279" s="285"/>
      <c r="J279" s="286">
        <f>ROUND(I279*H279,2)</f>
        <v>0</v>
      </c>
      <c r="K279" s="282" t="s">
        <v>131</v>
      </c>
      <c r="L279" s="287"/>
      <c r="M279" s="288" t="s">
        <v>19</v>
      </c>
      <c r="N279" s="289" t="s">
        <v>45</v>
      </c>
      <c r="O279" s="86"/>
      <c r="P279" s="229">
        <f>O279*H279</f>
        <v>0</v>
      </c>
      <c r="Q279" s="229">
        <v>0.001</v>
      </c>
      <c r="R279" s="229">
        <f>Q279*H279</f>
        <v>0.0013160000000000001</v>
      </c>
      <c r="S279" s="229">
        <v>0</v>
      </c>
      <c r="T279" s="23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31" t="s">
        <v>177</v>
      </c>
      <c r="AT279" s="231" t="s">
        <v>308</v>
      </c>
      <c r="AU279" s="231" t="s">
        <v>84</v>
      </c>
      <c r="AY279" s="19" t="s">
        <v>125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9" t="s">
        <v>82</v>
      </c>
      <c r="BK279" s="232">
        <f>ROUND(I279*H279,2)</f>
        <v>0</v>
      </c>
      <c r="BL279" s="19" t="s">
        <v>132</v>
      </c>
      <c r="BM279" s="231" t="s">
        <v>793</v>
      </c>
    </row>
    <row r="280" s="14" customFormat="1">
      <c r="A280" s="14"/>
      <c r="B280" s="247"/>
      <c r="C280" s="248"/>
      <c r="D280" s="233" t="s">
        <v>136</v>
      </c>
      <c r="E280" s="249" t="s">
        <v>19</v>
      </c>
      <c r="F280" s="250" t="s">
        <v>794</v>
      </c>
      <c r="G280" s="248"/>
      <c r="H280" s="251">
        <v>1.3160000000000001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136</v>
      </c>
      <c r="AU280" s="257" t="s">
        <v>84</v>
      </c>
      <c r="AV280" s="14" t="s">
        <v>84</v>
      </c>
      <c r="AW280" s="14" t="s">
        <v>35</v>
      </c>
      <c r="AX280" s="14" t="s">
        <v>82</v>
      </c>
      <c r="AY280" s="257" t="s">
        <v>125</v>
      </c>
    </row>
    <row r="281" s="12" customFormat="1" ht="22.8" customHeight="1">
      <c r="A281" s="12"/>
      <c r="B281" s="204"/>
      <c r="C281" s="205"/>
      <c r="D281" s="206" t="s">
        <v>73</v>
      </c>
      <c r="E281" s="218" t="s">
        <v>132</v>
      </c>
      <c r="F281" s="218" t="s">
        <v>349</v>
      </c>
      <c r="G281" s="205"/>
      <c r="H281" s="205"/>
      <c r="I281" s="208"/>
      <c r="J281" s="219">
        <f>BK281</f>
        <v>0</v>
      </c>
      <c r="K281" s="205"/>
      <c r="L281" s="210"/>
      <c r="M281" s="211"/>
      <c r="N281" s="212"/>
      <c r="O281" s="212"/>
      <c r="P281" s="213">
        <f>SUM(P282:P293)</f>
        <v>0</v>
      </c>
      <c r="Q281" s="212"/>
      <c r="R281" s="213">
        <f>SUM(R282:R293)</f>
        <v>0</v>
      </c>
      <c r="S281" s="212"/>
      <c r="T281" s="214">
        <f>SUM(T282:T293)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5" t="s">
        <v>82</v>
      </c>
      <c r="AT281" s="216" t="s">
        <v>73</v>
      </c>
      <c r="AU281" s="216" t="s">
        <v>82</v>
      </c>
      <c r="AY281" s="215" t="s">
        <v>125</v>
      </c>
      <c r="BK281" s="217">
        <f>SUM(BK282:BK293)</f>
        <v>0</v>
      </c>
    </row>
    <row r="282" s="2" customFormat="1" ht="16.5" customHeight="1">
      <c r="A282" s="40"/>
      <c r="B282" s="41"/>
      <c r="C282" s="220" t="s">
        <v>377</v>
      </c>
      <c r="D282" s="220" t="s">
        <v>127</v>
      </c>
      <c r="E282" s="221" t="s">
        <v>795</v>
      </c>
      <c r="F282" s="222" t="s">
        <v>796</v>
      </c>
      <c r="G282" s="223" t="s">
        <v>186</v>
      </c>
      <c r="H282" s="224">
        <v>2.363</v>
      </c>
      <c r="I282" s="225"/>
      <c r="J282" s="226">
        <f>ROUND(I282*H282,2)</f>
        <v>0</v>
      </c>
      <c r="K282" s="222" t="s">
        <v>131</v>
      </c>
      <c r="L282" s="46"/>
      <c r="M282" s="227" t="s">
        <v>19</v>
      </c>
      <c r="N282" s="228" t="s">
        <v>45</v>
      </c>
      <c r="O282" s="86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31" t="s">
        <v>132</v>
      </c>
      <c r="AT282" s="231" t="s">
        <v>127</v>
      </c>
      <c r="AU282" s="231" t="s">
        <v>84</v>
      </c>
      <c r="AY282" s="19" t="s">
        <v>125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9" t="s">
        <v>82</v>
      </c>
      <c r="BK282" s="232">
        <f>ROUND(I282*H282,2)</f>
        <v>0</v>
      </c>
      <c r="BL282" s="19" t="s">
        <v>132</v>
      </c>
      <c r="BM282" s="231" t="s">
        <v>797</v>
      </c>
    </row>
    <row r="283" s="2" customFormat="1">
      <c r="A283" s="40"/>
      <c r="B283" s="41"/>
      <c r="C283" s="42"/>
      <c r="D283" s="233" t="s">
        <v>134</v>
      </c>
      <c r="E283" s="42"/>
      <c r="F283" s="234" t="s">
        <v>354</v>
      </c>
      <c r="G283" s="42"/>
      <c r="H283" s="42"/>
      <c r="I283" s="138"/>
      <c r="J283" s="42"/>
      <c r="K283" s="42"/>
      <c r="L283" s="46"/>
      <c r="M283" s="235"/>
      <c r="N283" s="236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134</v>
      </c>
      <c r="AU283" s="19" t="s">
        <v>84</v>
      </c>
    </row>
    <row r="284" s="13" customFormat="1">
      <c r="A284" s="13"/>
      <c r="B284" s="237"/>
      <c r="C284" s="238"/>
      <c r="D284" s="233" t="s">
        <v>136</v>
      </c>
      <c r="E284" s="239" t="s">
        <v>19</v>
      </c>
      <c r="F284" s="240" t="s">
        <v>798</v>
      </c>
      <c r="G284" s="238"/>
      <c r="H284" s="239" t="s">
        <v>19</v>
      </c>
      <c r="I284" s="241"/>
      <c r="J284" s="238"/>
      <c r="K284" s="238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136</v>
      </c>
      <c r="AU284" s="246" t="s">
        <v>84</v>
      </c>
      <c r="AV284" s="13" t="s">
        <v>82</v>
      </c>
      <c r="AW284" s="13" t="s">
        <v>35</v>
      </c>
      <c r="AX284" s="13" t="s">
        <v>74</v>
      </c>
      <c r="AY284" s="246" t="s">
        <v>125</v>
      </c>
    </row>
    <row r="285" s="14" customFormat="1">
      <c r="A285" s="14"/>
      <c r="B285" s="247"/>
      <c r="C285" s="248"/>
      <c r="D285" s="233" t="s">
        <v>136</v>
      </c>
      <c r="E285" s="249" t="s">
        <v>19</v>
      </c>
      <c r="F285" s="250" t="s">
        <v>799</v>
      </c>
      <c r="G285" s="248"/>
      <c r="H285" s="251">
        <v>2.363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136</v>
      </c>
      <c r="AU285" s="257" t="s">
        <v>84</v>
      </c>
      <c r="AV285" s="14" t="s">
        <v>84</v>
      </c>
      <c r="AW285" s="14" t="s">
        <v>35</v>
      </c>
      <c r="AX285" s="14" t="s">
        <v>82</v>
      </c>
      <c r="AY285" s="257" t="s">
        <v>125</v>
      </c>
    </row>
    <row r="286" s="2" customFormat="1" ht="16.5" customHeight="1">
      <c r="A286" s="40"/>
      <c r="B286" s="41"/>
      <c r="C286" s="220" t="s">
        <v>381</v>
      </c>
      <c r="D286" s="220" t="s">
        <v>127</v>
      </c>
      <c r="E286" s="221" t="s">
        <v>351</v>
      </c>
      <c r="F286" s="222" t="s">
        <v>352</v>
      </c>
      <c r="G286" s="223" t="s">
        <v>186</v>
      </c>
      <c r="H286" s="224">
        <v>27.629999999999999</v>
      </c>
      <c r="I286" s="225"/>
      <c r="J286" s="226">
        <f>ROUND(I286*H286,2)</f>
        <v>0</v>
      </c>
      <c r="K286" s="222" t="s">
        <v>131</v>
      </c>
      <c r="L286" s="46"/>
      <c r="M286" s="227" t="s">
        <v>19</v>
      </c>
      <c r="N286" s="228" t="s">
        <v>45</v>
      </c>
      <c r="O286" s="8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31" t="s">
        <v>132</v>
      </c>
      <c r="AT286" s="231" t="s">
        <v>127</v>
      </c>
      <c r="AU286" s="231" t="s">
        <v>84</v>
      </c>
      <c r="AY286" s="19" t="s">
        <v>125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9" t="s">
        <v>82</v>
      </c>
      <c r="BK286" s="232">
        <f>ROUND(I286*H286,2)</f>
        <v>0</v>
      </c>
      <c r="BL286" s="19" t="s">
        <v>132</v>
      </c>
      <c r="BM286" s="231" t="s">
        <v>800</v>
      </c>
    </row>
    <row r="287" s="2" customFormat="1">
      <c r="A287" s="40"/>
      <c r="B287" s="41"/>
      <c r="C287" s="42"/>
      <c r="D287" s="233" t="s">
        <v>134</v>
      </c>
      <c r="E287" s="42"/>
      <c r="F287" s="234" t="s">
        <v>354</v>
      </c>
      <c r="G287" s="42"/>
      <c r="H287" s="42"/>
      <c r="I287" s="138"/>
      <c r="J287" s="42"/>
      <c r="K287" s="42"/>
      <c r="L287" s="46"/>
      <c r="M287" s="235"/>
      <c r="N287" s="236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134</v>
      </c>
      <c r="AU287" s="19" t="s">
        <v>84</v>
      </c>
    </row>
    <row r="288" s="13" customFormat="1">
      <c r="A288" s="13"/>
      <c r="B288" s="237"/>
      <c r="C288" s="238"/>
      <c r="D288" s="233" t="s">
        <v>136</v>
      </c>
      <c r="E288" s="239" t="s">
        <v>19</v>
      </c>
      <c r="F288" s="240" t="s">
        <v>304</v>
      </c>
      <c r="G288" s="238"/>
      <c r="H288" s="239" t="s">
        <v>19</v>
      </c>
      <c r="I288" s="241"/>
      <c r="J288" s="238"/>
      <c r="K288" s="238"/>
      <c r="L288" s="242"/>
      <c r="M288" s="243"/>
      <c r="N288" s="244"/>
      <c r="O288" s="244"/>
      <c r="P288" s="244"/>
      <c r="Q288" s="244"/>
      <c r="R288" s="244"/>
      <c r="S288" s="244"/>
      <c r="T288" s="24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6" t="s">
        <v>136</v>
      </c>
      <c r="AU288" s="246" t="s">
        <v>84</v>
      </c>
      <c r="AV288" s="13" t="s">
        <v>82</v>
      </c>
      <c r="AW288" s="13" t="s">
        <v>35</v>
      </c>
      <c r="AX288" s="13" t="s">
        <v>74</v>
      </c>
      <c r="AY288" s="246" t="s">
        <v>125</v>
      </c>
    </row>
    <row r="289" s="14" customFormat="1">
      <c r="A289" s="14"/>
      <c r="B289" s="247"/>
      <c r="C289" s="248"/>
      <c r="D289" s="233" t="s">
        <v>136</v>
      </c>
      <c r="E289" s="249" t="s">
        <v>19</v>
      </c>
      <c r="F289" s="250" t="s">
        <v>801</v>
      </c>
      <c r="G289" s="248"/>
      <c r="H289" s="251">
        <v>27.629999999999999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7" t="s">
        <v>136</v>
      </c>
      <c r="AU289" s="257" t="s">
        <v>84</v>
      </c>
      <c r="AV289" s="14" t="s">
        <v>84</v>
      </c>
      <c r="AW289" s="14" t="s">
        <v>35</v>
      </c>
      <c r="AX289" s="14" t="s">
        <v>82</v>
      </c>
      <c r="AY289" s="257" t="s">
        <v>125</v>
      </c>
    </row>
    <row r="290" s="2" customFormat="1" ht="21.75" customHeight="1">
      <c r="A290" s="40"/>
      <c r="B290" s="41"/>
      <c r="C290" s="220" t="s">
        <v>386</v>
      </c>
      <c r="D290" s="220" t="s">
        <v>127</v>
      </c>
      <c r="E290" s="221" t="s">
        <v>802</v>
      </c>
      <c r="F290" s="222" t="s">
        <v>803</v>
      </c>
      <c r="G290" s="223" t="s">
        <v>186</v>
      </c>
      <c r="H290" s="224">
        <v>1.2709999999999999</v>
      </c>
      <c r="I290" s="225"/>
      <c r="J290" s="226">
        <f>ROUND(I290*H290,2)</f>
        <v>0</v>
      </c>
      <c r="K290" s="222" t="s">
        <v>131</v>
      </c>
      <c r="L290" s="46"/>
      <c r="M290" s="227" t="s">
        <v>19</v>
      </c>
      <c r="N290" s="228" t="s">
        <v>45</v>
      </c>
      <c r="O290" s="86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31" t="s">
        <v>132</v>
      </c>
      <c r="AT290" s="231" t="s">
        <v>127</v>
      </c>
      <c r="AU290" s="231" t="s">
        <v>84</v>
      </c>
      <c r="AY290" s="19" t="s">
        <v>125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9" t="s">
        <v>82</v>
      </c>
      <c r="BK290" s="232">
        <f>ROUND(I290*H290,2)</f>
        <v>0</v>
      </c>
      <c r="BL290" s="19" t="s">
        <v>132</v>
      </c>
      <c r="BM290" s="231" t="s">
        <v>804</v>
      </c>
    </row>
    <row r="291" s="2" customFormat="1">
      <c r="A291" s="40"/>
      <c r="B291" s="41"/>
      <c r="C291" s="42"/>
      <c r="D291" s="233" t="s">
        <v>134</v>
      </c>
      <c r="E291" s="42"/>
      <c r="F291" s="234" t="s">
        <v>394</v>
      </c>
      <c r="G291" s="42"/>
      <c r="H291" s="42"/>
      <c r="I291" s="138"/>
      <c r="J291" s="42"/>
      <c r="K291" s="42"/>
      <c r="L291" s="46"/>
      <c r="M291" s="235"/>
      <c r="N291" s="236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134</v>
      </c>
      <c r="AU291" s="19" t="s">
        <v>84</v>
      </c>
    </row>
    <row r="292" s="13" customFormat="1">
      <c r="A292" s="13"/>
      <c r="B292" s="237"/>
      <c r="C292" s="238"/>
      <c r="D292" s="233" t="s">
        <v>136</v>
      </c>
      <c r="E292" s="239" t="s">
        <v>19</v>
      </c>
      <c r="F292" s="240" t="s">
        <v>805</v>
      </c>
      <c r="G292" s="238"/>
      <c r="H292" s="239" t="s">
        <v>19</v>
      </c>
      <c r="I292" s="241"/>
      <c r="J292" s="238"/>
      <c r="K292" s="238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136</v>
      </c>
      <c r="AU292" s="246" t="s">
        <v>84</v>
      </c>
      <c r="AV292" s="13" t="s">
        <v>82</v>
      </c>
      <c r="AW292" s="13" t="s">
        <v>35</v>
      </c>
      <c r="AX292" s="13" t="s">
        <v>74</v>
      </c>
      <c r="AY292" s="246" t="s">
        <v>125</v>
      </c>
    </row>
    <row r="293" s="14" customFormat="1">
      <c r="A293" s="14"/>
      <c r="B293" s="247"/>
      <c r="C293" s="248"/>
      <c r="D293" s="233" t="s">
        <v>136</v>
      </c>
      <c r="E293" s="249" t="s">
        <v>19</v>
      </c>
      <c r="F293" s="250" t="s">
        <v>806</v>
      </c>
      <c r="G293" s="248"/>
      <c r="H293" s="251">
        <v>1.2709999999999999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136</v>
      </c>
      <c r="AU293" s="257" t="s">
        <v>84</v>
      </c>
      <c r="AV293" s="14" t="s">
        <v>84</v>
      </c>
      <c r="AW293" s="14" t="s">
        <v>35</v>
      </c>
      <c r="AX293" s="14" t="s">
        <v>82</v>
      </c>
      <c r="AY293" s="257" t="s">
        <v>125</v>
      </c>
    </row>
    <row r="294" s="12" customFormat="1" ht="22.8" customHeight="1">
      <c r="A294" s="12"/>
      <c r="B294" s="204"/>
      <c r="C294" s="205"/>
      <c r="D294" s="206" t="s">
        <v>73</v>
      </c>
      <c r="E294" s="218" t="s">
        <v>156</v>
      </c>
      <c r="F294" s="218" t="s">
        <v>397</v>
      </c>
      <c r="G294" s="205"/>
      <c r="H294" s="205"/>
      <c r="I294" s="208"/>
      <c r="J294" s="219">
        <f>BK294</f>
        <v>0</v>
      </c>
      <c r="K294" s="205"/>
      <c r="L294" s="210"/>
      <c r="M294" s="211"/>
      <c r="N294" s="212"/>
      <c r="O294" s="212"/>
      <c r="P294" s="213">
        <f>SUM(P295:P359)</f>
        <v>0</v>
      </c>
      <c r="Q294" s="212"/>
      <c r="R294" s="213">
        <f>SUM(R295:R359)</f>
        <v>2.6181999999999999</v>
      </c>
      <c r="S294" s="212"/>
      <c r="T294" s="214">
        <f>SUM(T295:T359)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5" t="s">
        <v>82</v>
      </c>
      <c r="AT294" s="216" t="s">
        <v>73</v>
      </c>
      <c r="AU294" s="216" t="s">
        <v>82</v>
      </c>
      <c r="AY294" s="215" t="s">
        <v>125</v>
      </c>
      <c r="BK294" s="217">
        <f>SUM(BK295:BK359)</f>
        <v>0</v>
      </c>
    </row>
    <row r="295" s="2" customFormat="1" ht="16.5" customHeight="1">
      <c r="A295" s="40"/>
      <c r="B295" s="41"/>
      <c r="C295" s="220" t="s">
        <v>390</v>
      </c>
      <c r="D295" s="220" t="s">
        <v>127</v>
      </c>
      <c r="E295" s="221" t="s">
        <v>399</v>
      </c>
      <c r="F295" s="222" t="s">
        <v>400</v>
      </c>
      <c r="G295" s="223" t="s">
        <v>130</v>
      </c>
      <c r="H295" s="224">
        <v>8.0999999999999996</v>
      </c>
      <c r="I295" s="225"/>
      <c r="J295" s="226">
        <f>ROUND(I295*H295,2)</f>
        <v>0</v>
      </c>
      <c r="K295" s="222" t="s">
        <v>131</v>
      </c>
      <c r="L295" s="46"/>
      <c r="M295" s="227" t="s">
        <v>19</v>
      </c>
      <c r="N295" s="228" t="s">
        <v>45</v>
      </c>
      <c r="O295" s="86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31" t="s">
        <v>132</v>
      </c>
      <c r="AT295" s="231" t="s">
        <v>127</v>
      </c>
      <c r="AU295" s="231" t="s">
        <v>84</v>
      </c>
      <c r="AY295" s="19" t="s">
        <v>125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9" t="s">
        <v>82</v>
      </c>
      <c r="BK295" s="232">
        <f>ROUND(I295*H295,2)</f>
        <v>0</v>
      </c>
      <c r="BL295" s="19" t="s">
        <v>132</v>
      </c>
      <c r="BM295" s="231" t="s">
        <v>807</v>
      </c>
    </row>
    <row r="296" s="13" customFormat="1">
      <c r="A296" s="13"/>
      <c r="B296" s="237"/>
      <c r="C296" s="238"/>
      <c r="D296" s="233" t="s">
        <v>136</v>
      </c>
      <c r="E296" s="239" t="s">
        <v>19</v>
      </c>
      <c r="F296" s="240" t="s">
        <v>402</v>
      </c>
      <c r="G296" s="238"/>
      <c r="H296" s="239" t="s">
        <v>19</v>
      </c>
      <c r="I296" s="241"/>
      <c r="J296" s="238"/>
      <c r="K296" s="238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136</v>
      </c>
      <c r="AU296" s="246" t="s">
        <v>84</v>
      </c>
      <c r="AV296" s="13" t="s">
        <v>82</v>
      </c>
      <c r="AW296" s="13" t="s">
        <v>35</v>
      </c>
      <c r="AX296" s="13" t="s">
        <v>74</v>
      </c>
      <c r="AY296" s="246" t="s">
        <v>125</v>
      </c>
    </row>
    <row r="297" s="13" customFormat="1">
      <c r="A297" s="13"/>
      <c r="B297" s="237"/>
      <c r="C297" s="238"/>
      <c r="D297" s="233" t="s">
        <v>136</v>
      </c>
      <c r="E297" s="239" t="s">
        <v>19</v>
      </c>
      <c r="F297" s="240" t="s">
        <v>403</v>
      </c>
      <c r="G297" s="238"/>
      <c r="H297" s="239" t="s">
        <v>19</v>
      </c>
      <c r="I297" s="241"/>
      <c r="J297" s="238"/>
      <c r="K297" s="238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136</v>
      </c>
      <c r="AU297" s="246" t="s">
        <v>84</v>
      </c>
      <c r="AV297" s="13" t="s">
        <v>82</v>
      </c>
      <c r="AW297" s="13" t="s">
        <v>35</v>
      </c>
      <c r="AX297" s="13" t="s">
        <v>74</v>
      </c>
      <c r="AY297" s="246" t="s">
        <v>125</v>
      </c>
    </row>
    <row r="298" s="14" customFormat="1">
      <c r="A298" s="14"/>
      <c r="B298" s="247"/>
      <c r="C298" s="248"/>
      <c r="D298" s="233" t="s">
        <v>136</v>
      </c>
      <c r="E298" s="249" t="s">
        <v>19</v>
      </c>
      <c r="F298" s="250" t="s">
        <v>808</v>
      </c>
      <c r="G298" s="248"/>
      <c r="H298" s="251">
        <v>8.0999999999999996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136</v>
      </c>
      <c r="AU298" s="257" t="s">
        <v>84</v>
      </c>
      <c r="AV298" s="14" t="s">
        <v>84</v>
      </c>
      <c r="AW298" s="14" t="s">
        <v>35</v>
      </c>
      <c r="AX298" s="14" t="s">
        <v>82</v>
      </c>
      <c r="AY298" s="257" t="s">
        <v>125</v>
      </c>
    </row>
    <row r="299" s="2" customFormat="1" ht="16.5" customHeight="1">
      <c r="A299" s="40"/>
      <c r="B299" s="41"/>
      <c r="C299" s="220" t="s">
        <v>398</v>
      </c>
      <c r="D299" s="220" t="s">
        <v>127</v>
      </c>
      <c r="E299" s="221" t="s">
        <v>406</v>
      </c>
      <c r="F299" s="222" t="s">
        <v>407</v>
      </c>
      <c r="G299" s="223" t="s">
        <v>130</v>
      </c>
      <c r="H299" s="224">
        <v>162.90000000000001</v>
      </c>
      <c r="I299" s="225"/>
      <c r="J299" s="226">
        <f>ROUND(I299*H299,2)</f>
        <v>0</v>
      </c>
      <c r="K299" s="222" t="s">
        <v>131</v>
      </c>
      <c r="L299" s="46"/>
      <c r="M299" s="227" t="s">
        <v>19</v>
      </c>
      <c r="N299" s="228" t="s">
        <v>45</v>
      </c>
      <c r="O299" s="86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31" t="s">
        <v>132</v>
      </c>
      <c r="AT299" s="231" t="s">
        <v>127</v>
      </c>
      <c r="AU299" s="231" t="s">
        <v>84</v>
      </c>
      <c r="AY299" s="19" t="s">
        <v>125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9" t="s">
        <v>82</v>
      </c>
      <c r="BK299" s="232">
        <f>ROUND(I299*H299,2)</f>
        <v>0</v>
      </c>
      <c r="BL299" s="19" t="s">
        <v>132</v>
      </c>
      <c r="BM299" s="231" t="s">
        <v>809</v>
      </c>
    </row>
    <row r="300" s="13" customFormat="1">
      <c r="A300" s="13"/>
      <c r="B300" s="237"/>
      <c r="C300" s="238"/>
      <c r="D300" s="233" t="s">
        <v>136</v>
      </c>
      <c r="E300" s="239" t="s">
        <v>19</v>
      </c>
      <c r="F300" s="240" t="s">
        <v>409</v>
      </c>
      <c r="G300" s="238"/>
      <c r="H300" s="239" t="s">
        <v>19</v>
      </c>
      <c r="I300" s="241"/>
      <c r="J300" s="238"/>
      <c r="K300" s="238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136</v>
      </c>
      <c r="AU300" s="246" t="s">
        <v>84</v>
      </c>
      <c r="AV300" s="13" t="s">
        <v>82</v>
      </c>
      <c r="AW300" s="13" t="s">
        <v>35</v>
      </c>
      <c r="AX300" s="13" t="s">
        <v>74</v>
      </c>
      <c r="AY300" s="246" t="s">
        <v>125</v>
      </c>
    </row>
    <row r="301" s="14" customFormat="1">
      <c r="A301" s="14"/>
      <c r="B301" s="247"/>
      <c r="C301" s="248"/>
      <c r="D301" s="233" t="s">
        <v>136</v>
      </c>
      <c r="E301" s="249" t="s">
        <v>19</v>
      </c>
      <c r="F301" s="250" t="s">
        <v>810</v>
      </c>
      <c r="G301" s="248"/>
      <c r="H301" s="251">
        <v>149.40000000000001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136</v>
      </c>
      <c r="AU301" s="257" t="s">
        <v>84</v>
      </c>
      <c r="AV301" s="14" t="s">
        <v>84</v>
      </c>
      <c r="AW301" s="14" t="s">
        <v>35</v>
      </c>
      <c r="AX301" s="14" t="s">
        <v>74</v>
      </c>
      <c r="AY301" s="257" t="s">
        <v>125</v>
      </c>
    </row>
    <row r="302" s="14" customFormat="1">
      <c r="A302" s="14"/>
      <c r="B302" s="247"/>
      <c r="C302" s="248"/>
      <c r="D302" s="233" t="s">
        <v>136</v>
      </c>
      <c r="E302" s="249" t="s">
        <v>19</v>
      </c>
      <c r="F302" s="250" t="s">
        <v>811</v>
      </c>
      <c r="G302" s="248"/>
      <c r="H302" s="251">
        <v>7.2000000000000002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7" t="s">
        <v>136</v>
      </c>
      <c r="AU302" s="257" t="s">
        <v>84</v>
      </c>
      <c r="AV302" s="14" t="s">
        <v>84</v>
      </c>
      <c r="AW302" s="14" t="s">
        <v>35</v>
      </c>
      <c r="AX302" s="14" t="s">
        <v>74</v>
      </c>
      <c r="AY302" s="257" t="s">
        <v>125</v>
      </c>
    </row>
    <row r="303" s="14" customFormat="1">
      <c r="A303" s="14"/>
      <c r="B303" s="247"/>
      <c r="C303" s="248"/>
      <c r="D303" s="233" t="s">
        <v>136</v>
      </c>
      <c r="E303" s="249" t="s">
        <v>19</v>
      </c>
      <c r="F303" s="250" t="s">
        <v>812</v>
      </c>
      <c r="G303" s="248"/>
      <c r="H303" s="251">
        <v>6.2999999999999998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136</v>
      </c>
      <c r="AU303" s="257" t="s">
        <v>84</v>
      </c>
      <c r="AV303" s="14" t="s">
        <v>84</v>
      </c>
      <c r="AW303" s="14" t="s">
        <v>35</v>
      </c>
      <c r="AX303" s="14" t="s">
        <v>74</v>
      </c>
      <c r="AY303" s="257" t="s">
        <v>125</v>
      </c>
    </row>
    <row r="304" s="15" customFormat="1">
      <c r="A304" s="15"/>
      <c r="B304" s="258"/>
      <c r="C304" s="259"/>
      <c r="D304" s="233" t="s">
        <v>136</v>
      </c>
      <c r="E304" s="260" t="s">
        <v>19</v>
      </c>
      <c r="F304" s="261" t="s">
        <v>171</v>
      </c>
      <c r="G304" s="259"/>
      <c r="H304" s="262">
        <v>162.90000000000001</v>
      </c>
      <c r="I304" s="263"/>
      <c r="J304" s="259"/>
      <c r="K304" s="259"/>
      <c r="L304" s="264"/>
      <c r="M304" s="265"/>
      <c r="N304" s="266"/>
      <c r="O304" s="266"/>
      <c r="P304" s="266"/>
      <c r="Q304" s="266"/>
      <c r="R304" s="266"/>
      <c r="S304" s="266"/>
      <c r="T304" s="26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8" t="s">
        <v>136</v>
      </c>
      <c r="AU304" s="268" t="s">
        <v>84</v>
      </c>
      <c r="AV304" s="15" t="s">
        <v>132</v>
      </c>
      <c r="AW304" s="15" t="s">
        <v>35</v>
      </c>
      <c r="AX304" s="15" t="s">
        <v>82</v>
      </c>
      <c r="AY304" s="268" t="s">
        <v>125</v>
      </c>
    </row>
    <row r="305" s="2" customFormat="1" ht="16.5" customHeight="1">
      <c r="A305" s="40"/>
      <c r="B305" s="41"/>
      <c r="C305" s="220" t="s">
        <v>405</v>
      </c>
      <c r="D305" s="220" t="s">
        <v>127</v>
      </c>
      <c r="E305" s="221" t="s">
        <v>813</v>
      </c>
      <c r="F305" s="222" t="s">
        <v>814</v>
      </c>
      <c r="G305" s="223" t="s">
        <v>130</v>
      </c>
      <c r="H305" s="224">
        <v>5.8499999999999996</v>
      </c>
      <c r="I305" s="225"/>
      <c r="J305" s="226">
        <f>ROUND(I305*H305,2)</f>
        <v>0</v>
      </c>
      <c r="K305" s="222" t="s">
        <v>131</v>
      </c>
      <c r="L305" s="46"/>
      <c r="M305" s="227" t="s">
        <v>19</v>
      </c>
      <c r="N305" s="228" t="s">
        <v>45</v>
      </c>
      <c r="O305" s="86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31" t="s">
        <v>132</v>
      </c>
      <c r="AT305" s="231" t="s">
        <v>127</v>
      </c>
      <c r="AU305" s="231" t="s">
        <v>84</v>
      </c>
      <c r="AY305" s="19" t="s">
        <v>125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9" t="s">
        <v>82</v>
      </c>
      <c r="BK305" s="232">
        <f>ROUND(I305*H305,2)</f>
        <v>0</v>
      </c>
      <c r="BL305" s="19" t="s">
        <v>132</v>
      </c>
      <c r="BM305" s="231" t="s">
        <v>815</v>
      </c>
    </row>
    <row r="306" s="13" customFormat="1">
      <c r="A306" s="13"/>
      <c r="B306" s="237"/>
      <c r="C306" s="238"/>
      <c r="D306" s="233" t="s">
        <v>136</v>
      </c>
      <c r="E306" s="239" t="s">
        <v>19</v>
      </c>
      <c r="F306" s="240" t="s">
        <v>816</v>
      </c>
      <c r="G306" s="238"/>
      <c r="H306" s="239" t="s">
        <v>19</v>
      </c>
      <c r="I306" s="241"/>
      <c r="J306" s="238"/>
      <c r="K306" s="238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136</v>
      </c>
      <c r="AU306" s="246" t="s">
        <v>84</v>
      </c>
      <c r="AV306" s="13" t="s">
        <v>82</v>
      </c>
      <c r="AW306" s="13" t="s">
        <v>35</v>
      </c>
      <c r="AX306" s="13" t="s">
        <v>74</v>
      </c>
      <c r="AY306" s="246" t="s">
        <v>125</v>
      </c>
    </row>
    <row r="307" s="14" customFormat="1">
      <c r="A307" s="14"/>
      <c r="B307" s="247"/>
      <c r="C307" s="248"/>
      <c r="D307" s="233" t="s">
        <v>136</v>
      </c>
      <c r="E307" s="249" t="s">
        <v>19</v>
      </c>
      <c r="F307" s="250" t="s">
        <v>817</v>
      </c>
      <c r="G307" s="248"/>
      <c r="H307" s="251">
        <v>3.6000000000000001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7" t="s">
        <v>136</v>
      </c>
      <c r="AU307" s="257" t="s">
        <v>84</v>
      </c>
      <c r="AV307" s="14" t="s">
        <v>84</v>
      </c>
      <c r="AW307" s="14" t="s">
        <v>35</v>
      </c>
      <c r="AX307" s="14" t="s">
        <v>74</v>
      </c>
      <c r="AY307" s="257" t="s">
        <v>125</v>
      </c>
    </row>
    <row r="308" s="14" customFormat="1">
      <c r="A308" s="14"/>
      <c r="B308" s="247"/>
      <c r="C308" s="248"/>
      <c r="D308" s="233" t="s">
        <v>136</v>
      </c>
      <c r="E308" s="249" t="s">
        <v>19</v>
      </c>
      <c r="F308" s="250" t="s">
        <v>818</v>
      </c>
      <c r="G308" s="248"/>
      <c r="H308" s="251">
        <v>2.25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136</v>
      </c>
      <c r="AU308" s="257" t="s">
        <v>84</v>
      </c>
      <c r="AV308" s="14" t="s">
        <v>84</v>
      </c>
      <c r="AW308" s="14" t="s">
        <v>35</v>
      </c>
      <c r="AX308" s="14" t="s">
        <v>74</v>
      </c>
      <c r="AY308" s="257" t="s">
        <v>125</v>
      </c>
    </row>
    <row r="309" s="15" customFormat="1">
      <c r="A309" s="15"/>
      <c r="B309" s="258"/>
      <c r="C309" s="259"/>
      <c r="D309" s="233" t="s">
        <v>136</v>
      </c>
      <c r="E309" s="260" t="s">
        <v>19</v>
      </c>
      <c r="F309" s="261" t="s">
        <v>171</v>
      </c>
      <c r="G309" s="259"/>
      <c r="H309" s="262">
        <v>5.8499999999999996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8" t="s">
        <v>136</v>
      </c>
      <c r="AU309" s="268" t="s">
        <v>84</v>
      </c>
      <c r="AV309" s="15" t="s">
        <v>132</v>
      </c>
      <c r="AW309" s="15" t="s">
        <v>35</v>
      </c>
      <c r="AX309" s="15" t="s">
        <v>82</v>
      </c>
      <c r="AY309" s="268" t="s">
        <v>125</v>
      </c>
    </row>
    <row r="310" s="2" customFormat="1" ht="16.5" customHeight="1">
      <c r="A310" s="40"/>
      <c r="B310" s="41"/>
      <c r="C310" s="220" t="s">
        <v>411</v>
      </c>
      <c r="D310" s="220" t="s">
        <v>127</v>
      </c>
      <c r="E310" s="221" t="s">
        <v>819</v>
      </c>
      <c r="F310" s="222" t="s">
        <v>820</v>
      </c>
      <c r="G310" s="223" t="s">
        <v>130</v>
      </c>
      <c r="H310" s="224">
        <v>102.15000000000001</v>
      </c>
      <c r="I310" s="225"/>
      <c r="J310" s="226">
        <f>ROUND(I310*H310,2)</f>
        <v>0</v>
      </c>
      <c r="K310" s="222" t="s">
        <v>131</v>
      </c>
      <c r="L310" s="46"/>
      <c r="M310" s="227" t="s">
        <v>19</v>
      </c>
      <c r="N310" s="228" t="s">
        <v>45</v>
      </c>
      <c r="O310" s="86"/>
      <c r="P310" s="229">
        <f>O310*H310</f>
        <v>0</v>
      </c>
      <c r="Q310" s="229">
        <v>0</v>
      </c>
      <c r="R310" s="229">
        <f>Q310*H310</f>
        <v>0</v>
      </c>
      <c r="S310" s="229">
        <v>0</v>
      </c>
      <c r="T310" s="230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31" t="s">
        <v>132</v>
      </c>
      <c r="AT310" s="231" t="s">
        <v>127</v>
      </c>
      <c r="AU310" s="231" t="s">
        <v>84</v>
      </c>
      <c r="AY310" s="19" t="s">
        <v>125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9" t="s">
        <v>82</v>
      </c>
      <c r="BK310" s="232">
        <f>ROUND(I310*H310,2)</f>
        <v>0</v>
      </c>
      <c r="BL310" s="19" t="s">
        <v>132</v>
      </c>
      <c r="BM310" s="231" t="s">
        <v>821</v>
      </c>
    </row>
    <row r="311" s="13" customFormat="1">
      <c r="A311" s="13"/>
      <c r="B311" s="237"/>
      <c r="C311" s="238"/>
      <c r="D311" s="233" t="s">
        <v>136</v>
      </c>
      <c r="E311" s="239" t="s">
        <v>19</v>
      </c>
      <c r="F311" s="240" t="s">
        <v>416</v>
      </c>
      <c r="G311" s="238"/>
      <c r="H311" s="239" t="s">
        <v>19</v>
      </c>
      <c r="I311" s="241"/>
      <c r="J311" s="238"/>
      <c r="K311" s="238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136</v>
      </c>
      <c r="AU311" s="246" t="s">
        <v>84</v>
      </c>
      <c r="AV311" s="13" t="s">
        <v>82</v>
      </c>
      <c r="AW311" s="13" t="s">
        <v>35</v>
      </c>
      <c r="AX311" s="13" t="s">
        <v>74</v>
      </c>
      <c r="AY311" s="246" t="s">
        <v>125</v>
      </c>
    </row>
    <row r="312" s="14" customFormat="1">
      <c r="A312" s="14"/>
      <c r="B312" s="247"/>
      <c r="C312" s="248"/>
      <c r="D312" s="233" t="s">
        <v>136</v>
      </c>
      <c r="E312" s="249" t="s">
        <v>19</v>
      </c>
      <c r="F312" s="250" t="s">
        <v>822</v>
      </c>
      <c r="G312" s="248"/>
      <c r="H312" s="251">
        <v>99.900000000000006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136</v>
      </c>
      <c r="AU312" s="257" t="s">
        <v>84</v>
      </c>
      <c r="AV312" s="14" t="s">
        <v>84</v>
      </c>
      <c r="AW312" s="14" t="s">
        <v>35</v>
      </c>
      <c r="AX312" s="14" t="s">
        <v>74</v>
      </c>
      <c r="AY312" s="257" t="s">
        <v>125</v>
      </c>
    </row>
    <row r="313" s="14" customFormat="1">
      <c r="A313" s="14"/>
      <c r="B313" s="247"/>
      <c r="C313" s="248"/>
      <c r="D313" s="233" t="s">
        <v>136</v>
      </c>
      <c r="E313" s="249" t="s">
        <v>19</v>
      </c>
      <c r="F313" s="250" t="s">
        <v>818</v>
      </c>
      <c r="G313" s="248"/>
      <c r="H313" s="251">
        <v>2.25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136</v>
      </c>
      <c r="AU313" s="257" t="s">
        <v>84</v>
      </c>
      <c r="AV313" s="14" t="s">
        <v>84</v>
      </c>
      <c r="AW313" s="14" t="s">
        <v>35</v>
      </c>
      <c r="AX313" s="14" t="s">
        <v>74</v>
      </c>
      <c r="AY313" s="257" t="s">
        <v>125</v>
      </c>
    </row>
    <row r="314" s="15" customFormat="1">
      <c r="A314" s="15"/>
      <c r="B314" s="258"/>
      <c r="C314" s="259"/>
      <c r="D314" s="233" t="s">
        <v>136</v>
      </c>
      <c r="E314" s="260" t="s">
        <v>19</v>
      </c>
      <c r="F314" s="261" t="s">
        <v>171</v>
      </c>
      <c r="G314" s="259"/>
      <c r="H314" s="262">
        <v>102.15000000000001</v>
      </c>
      <c r="I314" s="263"/>
      <c r="J314" s="259"/>
      <c r="K314" s="259"/>
      <c r="L314" s="264"/>
      <c r="M314" s="265"/>
      <c r="N314" s="266"/>
      <c r="O314" s="266"/>
      <c r="P314" s="266"/>
      <c r="Q314" s="266"/>
      <c r="R314" s="266"/>
      <c r="S314" s="266"/>
      <c r="T314" s="26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8" t="s">
        <v>136</v>
      </c>
      <c r="AU314" s="268" t="s">
        <v>84</v>
      </c>
      <c r="AV314" s="15" t="s">
        <v>132</v>
      </c>
      <c r="AW314" s="15" t="s">
        <v>35</v>
      </c>
      <c r="AX314" s="15" t="s">
        <v>82</v>
      </c>
      <c r="AY314" s="268" t="s">
        <v>125</v>
      </c>
    </row>
    <row r="315" s="2" customFormat="1" ht="21.75" customHeight="1">
      <c r="A315" s="40"/>
      <c r="B315" s="41"/>
      <c r="C315" s="220" t="s">
        <v>418</v>
      </c>
      <c r="D315" s="220" t="s">
        <v>127</v>
      </c>
      <c r="E315" s="221" t="s">
        <v>823</v>
      </c>
      <c r="F315" s="222" t="s">
        <v>824</v>
      </c>
      <c r="G315" s="223" t="s">
        <v>130</v>
      </c>
      <c r="H315" s="224">
        <v>102.15000000000001</v>
      </c>
      <c r="I315" s="225"/>
      <c r="J315" s="226">
        <f>ROUND(I315*H315,2)</f>
        <v>0</v>
      </c>
      <c r="K315" s="222" t="s">
        <v>131</v>
      </c>
      <c r="L315" s="46"/>
      <c r="M315" s="227" t="s">
        <v>19</v>
      </c>
      <c r="N315" s="228" t="s">
        <v>45</v>
      </c>
      <c r="O315" s="86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31" t="s">
        <v>132</v>
      </c>
      <c r="AT315" s="231" t="s">
        <v>127</v>
      </c>
      <c r="AU315" s="231" t="s">
        <v>84</v>
      </c>
      <c r="AY315" s="19" t="s">
        <v>125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9" t="s">
        <v>82</v>
      </c>
      <c r="BK315" s="232">
        <f>ROUND(I315*H315,2)</f>
        <v>0</v>
      </c>
      <c r="BL315" s="19" t="s">
        <v>132</v>
      </c>
      <c r="BM315" s="231" t="s">
        <v>825</v>
      </c>
    </row>
    <row r="316" s="2" customFormat="1">
      <c r="A316" s="40"/>
      <c r="B316" s="41"/>
      <c r="C316" s="42"/>
      <c r="D316" s="233" t="s">
        <v>134</v>
      </c>
      <c r="E316" s="42"/>
      <c r="F316" s="234" t="s">
        <v>826</v>
      </c>
      <c r="G316" s="42"/>
      <c r="H316" s="42"/>
      <c r="I316" s="138"/>
      <c r="J316" s="42"/>
      <c r="K316" s="42"/>
      <c r="L316" s="46"/>
      <c r="M316" s="235"/>
      <c r="N316" s="236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134</v>
      </c>
      <c r="AU316" s="19" t="s">
        <v>84</v>
      </c>
    </row>
    <row r="317" s="13" customFormat="1">
      <c r="A317" s="13"/>
      <c r="B317" s="237"/>
      <c r="C317" s="238"/>
      <c r="D317" s="233" t="s">
        <v>136</v>
      </c>
      <c r="E317" s="239" t="s">
        <v>19</v>
      </c>
      <c r="F317" s="240" t="s">
        <v>416</v>
      </c>
      <c r="G317" s="238"/>
      <c r="H317" s="239" t="s">
        <v>19</v>
      </c>
      <c r="I317" s="241"/>
      <c r="J317" s="238"/>
      <c r="K317" s="238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136</v>
      </c>
      <c r="AU317" s="246" t="s">
        <v>84</v>
      </c>
      <c r="AV317" s="13" t="s">
        <v>82</v>
      </c>
      <c r="AW317" s="13" t="s">
        <v>35</v>
      </c>
      <c r="AX317" s="13" t="s">
        <v>74</v>
      </c>
      <c r="AY317" s="246" t="s">
        <v>125</v>
      </c>
    </row>
    <row r="318" s="14" customFormat="1">
      <c r="A318" s="14"/>
      <c r="B318" s="247"/>
      <c r="C318" s="248"/>
      <c r="D318" s="233" t="s">
        <v>136</v>
      </c>
      <c r="E318" s="249" t="s">
        <v>19</v>
      </c>
      <c r="F318" s="250" t="s">
        <v>827</v>
      </c>
      <c r="G318" s="248"/>
      <c r="H318" s="251">
        <v>102.15000000000001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7" t="s">
        <v>136</v>
      </c>
      <c r="AU318" s="257" t="s">
        <v>84</v>
      </c>
      <c r="AV318" s="14" t="s">
        <v>84</v>
      </c>
      <c r="AW318" s="14" t="s">
        <v>35</v>
      </c>
      <c r="AX318" s="14" t="s">
        <v>82</v>
      </c>
      <c r="AY318" s="257" t="s">
        <v>125</v>
      </c>
    </row>
    <row r="319" s="2" customFormat="1" ht="21.75" customHeight="1">
      <c r="A319" s="40"/>
      <c r="B319" s="41"/>
      <c r="C319" s="220" t="s">
        <v>422</v>
      </c>
      <c r="D319" s="220" t="s">
        <v>127</v>
      </c>
      <c r="E319" s="221" t="s">
        <v>412</v>
      </c>
      <c r="F319" s="222" t="s">
        <v>413</v>
      </c>
      <c r="G319" s="223" t="s">
        <v>130</v>
      </c>
      <c r="H319" s="224">
        <v>107.90000000000001</v>
      </c>
      <c r="I319" s="225"/>
      <c r="J319" s="226">
        <f>ROUND(I319*H319,2)</f>
        <v>0</v>
      </c>
      <c r="K319" s="222" t="s">
        <v>131</v>
      </c>
      <c r="L319" s="46"/>
      <c r="M319" s="227" t="s">
        <v>19</v>
      </c>
      <c r="N319" s="228" t="s">
        <v>45</v>
      </c>
      <c r="O319" s="86"/>
      <c r="P319" s="229">
        <f>O319*H319</f>
        <v>0</v>
      </c>
      <c r="Q319" s="229">
        <v>0</v>
      </c>
      <c r="R319" s="229">
        <f>Q319*H319</f>
        <v>0</v>
      </c>
      <c r="S319" s="229">
        <v>0</v>
      </c>
      <c r="T319" s="230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31" t="s">
        <v>132</v>
      </c>
      <c r="AT319" s="231" t="s">
        <v>127</v>
      </c>
      <c r="AU319" s="231" t="s">
        <v>84</v>
      </c>
      <c r="AY319" s="19" t="s">
        <v>125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9" t="s">
        <v>82</v>
      </c>
      <c r="BK319" s="232">
        <f>ROUND(I319*H319,2)</f>
        <v>0</v>
      </c>
      <c r="BL319" s="19" t="s">
        <v>132</v>
      </c>
      <c r="BM319" s="231" t="s">
        <v>828</v>
      </c>
    </row>
    <row r="320" s="2" customFormat="1">
      <c r="A320" s="40"/>
      <c r="B320" s="41"/>
      <c r="C320" s="42"/>
      <c r="D320" s="233" t="s">
        <v>134</v>
      </c>
      <c r="E320" s="42"/>
      <c r="F320" s="234" t="s">
        <v>415</v>
      </c>
      <c r="G320" s="42"/>
      <c r="H320" s="42"/>
      <c r="I320" s="138"/>
      <c r="J320" s="42"/>
      <c r="K320" s="42"/>
      <c r="L320" s="46"/>
      <c r="M320" s="235"/>
      <c r="N320" s="236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134</v>
      </c>
      <c r="AU320" s="19" t="s">
        <v>84</v>
      </c>
    </row>
    <row r="321" s="13" customFormat="1">
      <c r="A321" s="13"/>
      <c r="B321" s="237"/>
      <c r="C321" s="238"/>
      <c r="D321" s="233" t="s">
        <v>136</v>
      </c>
      <c r="E321" s="239" t="s">
        <v>19</v>
      </c>
      <c r="F321" s="240" t="s">
        <v>416</v>
      </c>
      <c r="G321" s="238"/>
      <c r="H321" s="239" t="s">
        <v>19</v>
      </c>
      <c r="I321" s="241"/>
      <c r="J321" s="238"/>
      <c r="K321" s="238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136</v>
      </c>
      <c r="AU321" s="246" t="s">
        <v>84</v>
      </c>
      <c r="AV321" s="13" t="s">
        <v>82</v>
      </c>
      <c r="AW321" s="13" t="s">
        <v>35</v>
      </c>
      <c r="AX321" s="13" t="s">
        <v>74</v>
      </c>
      <c r="AY321" s="246" t="s">
        <v>125</v>
      </c>
    </row>
    <row r="322" s="14" customFormat="1">
      <c r="A322" s="14"/>
      <c r="B322" s="247"/>
      <c r="C322" s="248"/>
      <c r="D322" s="233" t="s">
        <v>136</v>
      </c>
      <c r="E322" s="249" t="s">
        <v>19</v>
      </c>
      <c r="F322" s="250" t="s">
        <v>829</v>
      </c>
      <c r="G322" s="248"/>
      <c r="H322" s="251">
        <v>107.90000000000001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136</v>
      </c>
      <c r="AU322" s="257" t="s">
        <v>84</v>
      </c>
      <c r="AV322" s="14" t="s">
        <v>84</v>
      </c>
      <c r="AW322" s="14" t="s">
        <v>35</v>
      </c>
      <c r="AX322" s="14" t="s">
        <v>82</v>
      </c>
      <c r="AY322" s="257" t="s">
        <v>125</v>
      </c>
    </row>
    <row r="323" s="2" customFormat="1" ht="21.75" customHeight="1">
      <c r="A323" s="40"/>
      <c r="B323" s="41"/>
      <c r="C323" s="220" t="s">
        <v>427</v>
      </c>
      <c r="D323" s="220" t="s">
        <v>127</v>
      </c>
      <c r="E323" s="221" t="s">
        <v>830</v>
      </c>
      <c r="F323" s="222" t="s">
        <v>831</v>
      </c>
      <c r="G323" s="223" t="s">
        <v>130</v>
      </c>
      <c r="H323" s="224">
        <v>9.0999999999999996</v>
      </c>
      <c r="I323" s="225"/>
      <c r="J323" s="226">
        <f>ROUND(I323*H323,2)</f>
        <v>0</v>
      </c>
      <c r="K323" s="222" t="s">
        <v>131</v>
      </c>
      <c r="L323" s="46"/>
      <c r="M323" s="227" t="s">
        <v>19</v>
      </c>
      <c r="N323" s="228" t="s">
        <v>45</v>
      </c>
      <c r="O323" s="86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31" t="s">
        <v>132</v>
      </c>
      <c r="AT323" s="231" t="s">
        <v>127</v>
      </c>
      <c r="AU323" s="231" t="s">
        <v>84</v>
      </c>
      <c r="AY323" s="19" t="s">
        <v>125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9" t="s">
        <v>82</v>
      </c>
      <c r="BK323" s="232">
        <f>ROUND(I323*H323,2)</f>
        <v>0</v>
      </c>
      <c r="BL323" s="19" t="s">
        <v>132</v>
      </c>
      <c r="BM323" s="231" t="s">
        <v>832</v>
      </c>
    </row>
    <row r="324" s="2" customFormat="1">
      <c r="A324" s="40"/>
      <c r="B324" s="41"/>
      <c r="C324" s="42"/>
      <c r="D324" s="233" t="s">
        <v>134</v>
      </c>
      <c r="E324" s="42"/>
      <c r="F324" s="234" t="s">
        <v>833</v>
      </c>
      <c r="G324" s="42"/>
      <c r="H324" s="42"/>
      <c r="I324" s="138"/>
      <c r="J324" s="42"/>
      <c r="K324" s="42"/>
      <c r="L324" s="46"/>
      <c r="M324" s="235"/>
      <c r="N324" s="236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134</v>
      </c>
      <c r="AU324" s="19" t="s">
        <v>84</v>
      </c>
    </row>
    <row r="325" s="13" customFormat="1">
      <c r="A325" s="13"/>
      <c r="B325" s="237"/>
      <c r="C325" s="238"/>
      <c r="D325" s="233" t="s">
        <v>136</v>
      </c>
      <c r="E325" s="239" t="s">
        <v>19</v>
      </c>
      <c r="F325" s="240" t="s">
        <v>416</v>
      </c>
      <c r="G325" s="238"/>
      <c r="H325" s="239" t="s">
        <v>19</v>
      </c>
      <c r="I325" s="241"/>
      <c r="J325" s="238"/>
      <c r="K325" s="238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136</v>
      </c>
      <c r="AU325" s="246" t="s">
        <v>84</v>
      </c>
      <c r="AV325" s="13" t="s">
        <v>82</v>
      </c>
      <c r="AW325" s="13" t="s">
        <v>35</v>
      </c>
      <c r="AX325" s="13" t="s">
        <v>74</v>
      </c>
      <c r="AY325" s="246" t="s">
        <v>125</v>
      </c>
    </row>
    <row r="326" s="14" customFormat="1">
      <c r="A326" s="14"/>
      <c r="B326" s="247"/>
      <c r="C326" s="248"/>
      <c r="D326" s="233" t="s">
        <v>136</v>
      </c>
      <c r="E326" s="249" t="s">
        <v>19</v>
      </c>
      <c r="F326" s="250" t="s">
        <v>834</v>
      </c>
      <c r="G326" s="248"/>
      <c r="H326" s="251">
        <v>9.0999999999999996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136</v>
      </c>
      <c r="AU326" s="257" t="s">
        <v>84</v>
      </c>
      <c r="AV326" s="14" t="s">
        <v>84</v>
      </c>
      <c r="AW326" s="14" t="s">
        <v>35</v>
      </c>
      <c r="AX326" s="14" t="s">
        <v>82</v>
      </c>
      <c r="AY326" s="257" t="s">
        <v>125</v>
      </c>
    </row>
    <row r="327" s="2" customFormat="1" ht="16.5" customHeight="1">
      <c r="A327" s="40"/>
      <c r="B327" s="41"/>
      <c r="C327" s="220" t="s">
        <v>433</v>
      </c>
      <c r="D327" s="220" t="s">
        <v>127</v>
      </c>
      <c r="E327" s="221" t="s">
        <v>419</v>
      </c>
      <c r="F327" s="222" t="s">
        <v>420</v>
      </c>
      <c r="G327" s="223" t="s">
        <v>130</v>
      </c>
      <c r="H327" s="224">
        <v>210.05000000000001</v>
      </c>
      <c r="I327" s="225"/>
      <c r="J327" s="226">
        <f>ROUND(I327*H327,2)</f>
        <v>0</v>
      </c>
      <c r="K327" s="222" t="s">
        <v>131</v>
      </c>
      <c r="L327" s="46"/>
      <c r="M327" s="227" t="s">
        <v>19</v>
      </c>
      <c r="N327" s="228" t="s">
        <v>45</v>
      </c>
      <c r="O327" s="86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31" t="s">
        <v>132</v>
      </c>
      <c r="AT327" s="231" t="s">
        <v>127</v>
      </c>
      <c r="AU327" s="231" t="s">
        <v>84</v>
      </c>
      <c r="AY327" s="19" t="s">
        <v>125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9" t="s">
        <v>82</v>
      </c>
      <c r="BK327" s="232">
        <f>ROUND(I327*H327,2)</f>
        <v>0</v>
      </c>
      <c r="BL327" s="19" t="s">
        <v>132</v>
      </c>
      <c r="BM327" s="231" t="s">
        <v>835</v>
      </c>
    </row>
    <row r="328" s="13" customFormat="1">
      <c r="A328" s="13"/>
      <c r="B328" s="237"/>
      <c r="C328" s="238"/>
      <c r="D328" s="233" t="s">
        <v>136</v>
      </c>
      <c r="E328" s="239" t="s">
        <v>19</v>
      </c>
      <c r="F328" s="240" t="s">
        <v>416</v>
      </c>
      <c r="G328" s="238"/>
      <c r="H328" s="239" t="s">
        <v>19</v>
      </c>
      <c r="I328" s="241"/>
      <c r="J328" s="238"/>
      <c r="K328" s="238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136</v>
      </c>
      <c r="AU328" s="246" t="s">
        <v>84</v>
      </c>
      <c r="AV328" s="13" t="s">
        <v>82</v>
      </c>
      <c r="AW328" s="13" t="s">
        <v>35</v>
      </c>
      <c r="AX328" s="13" t="s">
        <v>74</v>
      </c>
      <c r="AY328" s="246" t="s">
        <v>125</v>
      </c>
    </row>
    <row r="329" s="14" customFormat="1">
      <c r="A329" s="14"/>
      <c r="B329" s="247"/>
      <c r="C329" s="248"/>
      <c r="D329" s="233" t="s">
        <v>136</v>
      </c>
      <c r="E329" s="249" t="s">
        <v>19</v>
      </c>
      <c r="F329" s="250" t="s">
        <v>836</v>
      </c>
      <c r="G329" s="248"/>
      <c r="H329" s="251">
        <v>102.15000000000001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136</v>
      </c>
      <c r="AU329" s="257" t="s">
        <v>84</v>
      </c>
      <c r="AV329" s="14" t="s">
        <v>84</v>
      </c>
      <c r="AW329" s="14" t="s">
        <v>35</v>
      </c>
      <c r="AX329" s="14" t="s">
        <v>74</v>
      </c>
      <c r="AY329" s="257" t="s">
        <v>125</v>
      </c>
    </row>
    <row r="330" s="14" customFormat="1">
      <c r="A330" s="14"/>
      <c r="B330" s="247"/>
      <c r="C330" s="248"/>
      <c r="D330" s="233" t="s">
        <v>136</v>
      </c>
      <c r="E330" s="249" t="s">
        <v>19</v>
      </c>
      <c r="F330" s="250" t="s">
        <v>829</v>
      </c>
      <c r="G330" s="248"/>
      <c r="H330" s="251">
        <v>107.90000000000001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136</v>
      </c>
      <c r="AU330" s="257" t="s">
        <v>84</v>
      </c>
      <c r="AV330" s="14" t="s">
        <v>84</v>
      </c>
      <c r="AW330" s="14" t="s">
        <v>35</v>
      </c>
      <c r="AX330" s="14" t="s">
        <v>74</v>
      </c>
      <c r="AY330" s="257" t="s">
        <v>125</v>
      </c>
    </row>
    <row r="331" s="15" customFormat="1">
      <c r="A331" s="15"/>
      <c r="B331" s="258"/>
      <c r="C331" s="259"/>
      <c r="D331" s="233" t="s">
        <v>136</v>
      </c>
      <c r="E331" s="260" t="s">
        <v>19</v>
      </c>
      <c r="F331" s="261" t="s">
        <v>171</v>
      </c>
      <c r="G331" s="259"/>
      <c r="H331" s="262">
        <v>210.05000000000001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8" t="s">
        <v>136</v>
      </c>
      <c r="AU331" s="268" t="s">
        <v>84</v>
      </c>
      <c r="AV331" s="15" t="s">
        <v>132</v>
      </c>
      <c r="AW331" s="15" t="s">
        <v>35</v>
      </c>
      <c r="AX331" s="15" t="s">
        <v>82</v>
      </c>
      <c r="AY331" s="268" t="s">
        <v>125</v>
      </c>
    </row>
    <row r="332" s="2" customFormat="1" ht="16.5" customHeight="1">
      <c r="A332" s="40"/>
      <c r="B332" s="41"/>
      <c r="C332" s="220" t="s">
        <v>438</v>
      </c>
      <c r="D332" s="220" t="s">
        <v>127</v>
      </c>
      <c r="E332" s="221" t="s">
        <v>423</v>
      </c>
      <c r="F332" s="222" t="s">
        <v>424</v>
      </c>
      <c r="G332" s="223" t="s">
        <v>130</v>
      </c>
      <c r="H332" s="224">
        <v>441.60000000000002</v>
      </c>
      <c r="I332" s="225"/>
      <c r="J332" s="226">
        <f>ROUND(I332*H332,2)</f>
        <v>0</v>
      </c>
      <c r="K332" s="222" t="s">
        <v>131</v>
      </c>
      <c r="L332" s="46"/>
      <c r="M332" s="227" t="s">
        <v>19</v>
      </c>
      <c r="N332" s="228" t="s">
        <v>45</v>
      </c>
      <c r="O332" s="86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31" t="s">
        <v>132</v>
      </c>
      <c r="AT332" s="231" t="s">
        <v>127</v>
      </c>
      <c r="AU332" s="231" t="s">
        <v>84</v>
      </c>
      <c r="AY332" s="19" t="s">
        <v>125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9" t="s">
        <v>82</v>
      </c>
      <c r="BK332" s="232">
        <f>ROUND(I332*H332,2)</f>
        <v>0</v>
      </c>
      <c r="BL332" s="19" t="s">
        <v>132</v>
      </c>
      <c r="BM332" s="231" t="s">
        <v>837</v>
      </c>
    </row>
    <row r="333" s="13" customFormat="1">
      <c r="A333" s="13"/>
      <c r="B333" s="237"/>
      <c r="C333" s="238"/>
      <c r="D333" s="233" t="s">
        <v>136</v>
      </c>
      <c r="E333" s="239" t="s">
        <v>19</v>
      </c>
      <c r="F333" s="240" t="s">
        <v>416</v>
      </c>
      <c r="G333" s="238"/>
      <c r="H333" s="239" t="s">
        <v>19</v>
      </c>
      <c r="I333" s="241"/>
      <c r="J333" s="238"/>
      <c r="K333" s="238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136</v>
      </c>
      <c r="AU333" s="246" t="s">
        <v>84</v>
      </c>
      <c r="AV333" s="13" t="s">
        <v>82</v>
      </c>
      <c r="AW333" s="13" t="s">
        <v>35</v>
      </c>
      <c r="AX333" s="13" t="s">
        <v>74</v>
      </c>
      <c r="AY333" s="246" t="s">
        <v>125</v>
      </c>
    </row>
    <row r="334" s="14" customFormat="1">
      <c r="A334" s="14"/>
      <c r="B334" s="247"/>
      <c r="C334" s="248"/>
      <c r="D334" s="233" t="s">
        <v>136</v>
      </c>
      <c r="E334" s="249" t="s">
        <v>19</v>
      </c>
      <c r="F334" s="250" t="s">
        <v>838</v>
      </c>
      <c r="G334" s="248"/>
      <c r="H334" s="251">
        <v>159.40000000000001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136</v>
      </c>
      <c r="AU334" s="257" t="s">
        <v>84</v>
      </c>
      <c r="AV334" s="14" t="s">
        <v>84</v>
      </c>
      <c r="AW334" s="14" t="s">
        <v>35</v>
      </c>
      <c r="AX334" s="14" t="s">
        <v>74</v>
      </c>
      <c r="AY334" s="257" t="s">
        <v>125</v>
      </c>
    </row>
    <row r="335" s="14" customFormat="1">
      <c r="A335" s="14"/>
      <c r="B335" s="247"/>
      <c r="C335" s="248"/>
      <c r="D335" s="233" t="s">
        <v>136</v>
      </c>
      <c r="E335" s="249" t="s">
        <v>19</v>
      </c>
      <c r="F335" s="250" t="s">
        <v>839</v>
      </c>
      <c r="G335" s="248"/>
      <c r="H335" s="251">
        <v>282.19999999999999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136</v>
      </c>
      <c r="AU335" s="257" t="s">
        <v>84</v>
      </c>
      <c r="AV335" s="14" t="s">
        <v>84</v>
      </c>
      <c r="AW335" s="14" t="s">
        <v>35</v>
      </c>
      <c r="AX335" s="14" t="s">
        <v>74</v>
      </c>
      <c r="AY335" s="257" t="s">
        <v>125</v>
      </c>
    </row>
    <row r="336" s="15" customFormat="1">
      <c r="A336" s="15"/>
      <c r="B336" s="258"/>
      <c r="C336" s="259"/>
      <c r="D336" s="233" t="s">
        <v>136</v>
      </c>
      <c r="E336" s="260" t="s">
        <v>19</v>
      </c>
      <c r="F336" s="261" t="s">
        <v>171</v>
      </c>
      <c r="G336" s="259"/>
      <c r="H336" s="262">
        <v>441.60000000000002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8" t="s">
        <v>136</v>
      </c>
      <c r="AU336" s="268" t="s">
        <v>84</v>
      </c>
      <c r="AV336" s="15" t="s">
        <v>132</v>
      </c>
      <c r="AW336" s="15" t="s">
        <v>35</v>
      </c>
      <c r="AX336" s="15" t="s">
        <v>82</v>
      </c>
      <c r="AY336" s="268" t="s">
        <v>125</v>
      </c>
    </row>
    <row r="337" s="2" customFormat="1" ht="21.75" customHeight="1">
      <c r="A337" s="40"/>
      <c r="B337" s="41"/>
      <c r="C337" s="220" t="s">
        <v>444</v>
      </c>
      <c r="D337" s="220" t="s">
        <v>127</v>
      </c>
      <c r="E337" s="221" t="s">
        <v>428</v>
      </c>
      <c r="F337" s="222" t="s">
        <v>429</v>
      </c>
      <c r="G337" s="223" t="s">
        <v>130</v>
      </c>
      <c r="H337" s="224">
        <v>300.5</v>
      </c>
      <c r="I337" s="225"/>
      <c r="J337" s="226">
        <f>ROUND(I337*H337,2)</f>
        <v>0</v>
      </c>
      <c r="K337" s="222" t="s">
        <v>131</v>
      </c>
      <c r="L337" s="46"/>
      <c r="M337" s="227" t="s">
        <v>19</v>
      </c>
      <c r="N337" s="228" t="s">
        <v>45</v>
      </c>
      <c r="O337" s="86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31" t="s">
        <v>132</v>
      </c>
      <c r="AT337" s="231" t="s">
        <v>127</v>
      </c>
      <c r="AU337" s="231" t="s">
        <v>84</v>
      </c>
      <c r="AY337" s="19" t="s">
        <v>125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9" t="s">
        <v>82</v>
      </c>
      <c r="BK337" s="232">
        <f>ROUND(I337*H337,2)</f>
        <v>0</v>
      </c>
      <c r="BL337" s="19" t="s">
        <v>132</v>
      </c>
      <c r="BM337" s="231" t="s">
        <v>840</v>
      </c>
    </row>
    <row r="338" s="2" customFormat="1">
      <c r="A338" s="40"/>
      <c r="B338" s="41"/>
      <c r="C338" s="42"/>
      <c r="D338" s="233" t="s">
        <v>134</v>
      </c>
      <c r="E338" s="42"/>
      <c r="F338" s="234" t="s">
        <v>431</v>
      </c>
      <c r="G338" s="42"/>
      <c r="H338" s="42"/>
      <c r="I338" s="138"/>
      <c r="J338" s="42"/>
      <c r="K338" s="42"/>
      <c r="L338" s="46"/>
      <c r="M338" s="235"/>
      <c r="N338" s="23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134</v>
      </c>
      <c r="AU338" s="19" t="s">
        <v>84</v>
      </c>
    </row>
    <row r="339" s="13" customFormat="1">
      <c r="A339" s="13"/>
      <c r="B339" s="237"/>
      <c r="C339" s="238"/>
      <c r="D339" s="233" t="s">
        <v>136</v>
      </c>
      <c r="E339" s="239" t="s">
        <v>19</v>
      </c>
      <c r="F339" s="240" t="s">
        <v>416</v>
      </c>
      <c r="G339" s="238"/>
      <c r="H339" s="239" t="s">
        <v>19</v>
      </c>
      <c r="I339" s="241"/>
      <c r="J339" s="238"/>
      <c r="K339" s="238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136</v>
      </c>
      <c r="AU339" s="246" t="s">
        <v>84</v>
      </c>
      <c r="AV339" s="13" t="s">
        <v>82</v>
      </c>
      <c r="AW339" s="13" t="s">
        <v>35</v>
      </c>
      <c r="AX339" s="13" t="s">
        <v>74</v>
      </c>
      <c r="AY339" s="246" t="s">
        <v>125</v>
      </c>
    </row>
    <row r="340" s="14" customFormat="1">
      <c r="A340" s="14"/>
      <c r="B340" s="247"/>
      <c r="C340" s="248"/>
      <c r="D340" s="233" t="s">
        <v>136</v>
      </c>
      <c r="E340" s="249" t="s">
        <v>19</v>
      </c>
      <c r="F340" s="250" t="s">
        <v>838</v>
      </c>
      <c r="G340" s="248"/>
      <c r="H340" s="251">
        <v>159.40000000000001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136</v>
      </c>
      <c r="AU340" s="257" t="s">
        <v>84</v>
      </c>
      <c r="AV340" s="14" t="s">
        <v>84</v>
      </c>
      <c r="AW340" s="14" t="s">
        <v>35</v>
      </c>
      <c r="AX340" s="14" t="s">
        <v>74</v>
      </c>
      <c r="AY340" s="257" t="s">
        <v>125</v>
      </c>
    </row>
    <row r="341" s="14" customFormat="1">
      <c r="A341" s="14"/>
      <c r="B341" s="247"/>
      <c r="C341" s="248"/>
      <c r="D341" s="233" t="s">
        <v>136</v>
      </c>
      <c r="E341" s="249" t="s">
        <v>19</v>
      </c>
      <c r="F341" s="250" t="s">
        <v>841</v>
      </c>
      <c r="G341" s="248"/>
      <c r="H341" s="251">
        <v>141.09999999999999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136</v>
      </c>
      <c r="AU341" s="257" t="s">
        <v>84</v>
      </c>
      <c r="AV341" s="14" t="s">
        <v>84</v>
      </c>
      <c r="AW341" s="14" t="s">
        <v>35</v>
      </c>
      <c r="AX341" s="14" t="s">
        <v>74</v>
      </c>
      <c r="AY341" s="257" t="s">
        <v>125</v>
      </c>
    </row>
    <row r="342" s="15" customFormat="1">
      <c r="A342" s="15"/>
      <c r="B342" s="258"/>
      <c r="C342" s="259"/>
      <c r="D342" s="233" t="s">
        <v>136</v>
      </c>
      <c r="E342" s="260" t="s">
        <v>19</v>
      </c>
      <c r="F342" s="261" t="s">
        <v>171</v>
      </c>
      <c r="G342" s="259"/>
      <c r="H342" s="262">
        <v>300.5</v>
      </c>
      <c r="I342" s="263"/>
      <c r="J342" s="259"/>
      <c r="K342" s="259"/>
      <c r="L342" s="264"/>
      <c r="M342" s="265"/>
      <c r="N342" s="266"/>
      <c r="O342" s="266"/>
      <c r="P342" s="266"/>
      <c r="Q342" s="266"/>
      <c r="R342" s="266"/>
      <c r="S342" s="266"/>
      <c r="T342" s="26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8" t="s">
        <v>136</v>
      </c>
      <c r="AU342" s="268" t="s">
        <v>84</v>
      </c>
      <c r="AV342" s="15" t="s">
        <v>132</v>
      </c>
      <c r="AW342" s="15" t="s">
        <v>35</v>
      </c>
      <c r="AX342" s="15" t="s">
        <v>82</v>
      </c>
      <c r="AY342" s="268" t="s">
        <v>125</v>
      </c>
    </row>
    <row r="343" s="2" customFormat="1" ht="21.75" customHeight="1">
      <c r="A343" s="40"/>
      <c r="B343" s="41"/>
      <c r="C343" s="220" t="s">
        <v>450</v>
      </c>
      <c r="D343" s="220" t="s">
        <v>127</v>
      </c>
      <c r="E343" s="221" t="s">
        <v>434</v>
      </c>
      <c r="F343" s="222" t="s">
        <v>435</v>
      </c>
      <c r="G343" s="223" t="s">
        <v>130</v>
      </c>
      <c r="H343" s="224">
        <v>141.09999999999999</v>
      </c>
      <c r="I343" s="225"/>
      <c r="J343" s="226">
        <f>ROUND(I343*H343,2)</f>
        <v>0</v>
      </c>
      <c r="K343" s="222" t="s">
        <v>131</v>
      </c>
      <c r="L343" s="46"/>
      <c r="M343" s="227" t="s">
        <v>19</v>
      </c>
      <c r="N343" s="228" t="s">
        <v>45</v>
      </c>
      <c r="O343" s="86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31" t="s">
        <v>132</v>
      </c>
      <c r="AT343" s="231" t="s">
        <v>127</v>
      </c>
      <c r="AU343" s="231" t="s">
        <v>84</v>
      </c>
      <c r="AY343" s="19" t="s">
        <v>125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9" t="s">
        <v>82</v>
      </c>
      <c r="BK343" s="232">
        <f>ROUND(I343*H343,2)</f>
        <v>0</v>
      </c>
      <c r="BL343" s="19" t="s">
        <v>132</v>
      </c>
      <c r="BM343" s="231" t="s">
        <v>842</v>
      </c>
    </row>
    <row r="344" s="2" customFormat="1">
      <c r="A344" s="40"/>
      <c r="B344" s="41"/>
      <c r="C344" s="42"/>
      <c r="D344" s="233" t="s">
        <v>134</v>
      </c>
      <c r="E344" s="42"/>
      <c r="F344" s="234" t="s">
        <v>437</v>
      </c>
      <c r="G344" s="42"/>
      <c r="H344" s="42"/>
      <c r="I344" s="138"/>
      <c r="J344" s="42"/>
      <c r="K344" s="42"/>
      <c r="L344" s="46"/>
      <c r="M344" s="235"/>
      <c r="N344" s="236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134</v>
      </c>
      <c r="AU344" s="19" t="s">
        <v>84</v>
      </c>
    </row>
    <row r="345" s="13" customFormat="1">
      <c r="A345" s="13"/>
      <c r="B345" s="237"/>
      <c r="C345" s="238"/>
      <c r="D345" s="233" t="s">
        <v>136</v>
      </c>
      <c r="E345" s="239" t="s">
        <v>19</v>
      </c>
      <c r="F345" s="240" t="s">
        <v>416</v>
      </c>
      <c r="G345" s="238"/>
      <c r="H345" s="239" t="s">
        <v>19</v>
      </c>
      <c r="I345" s="241"/>
      <c r="J345" s="238"/>
      <c r="K345" s="238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136</v>
      </c>
      <c r="AU345" s="246" t="s">
        <v>84</v>
      </c>
      <c r="AV345" s="13" t="s">
        <v>82</v>
      </c>
      <c r="AW345" s="13" t="s">
        <v>35</v>
      </c>
      <c r="AX345" s="13" t="s">
        <v>74</v>
      </c>
      <c r="AY345" s="246" t="s">
        <v>125</v>
      </c>
    </row>
    <row r="346" s="14" customFormat="1">
      <c r="A346" s="14"/>
      <c r="B346" s="247"/>
      <c r="C346" s="248"/>
      <c r="D346" s="233" t="s">
        <v>136</v>
      </c>
      <c r="E346" s="249" t="s">
        <v>19</v>
      </c>
      <c r="F346" s="250" t="s">
        <v>841</v>
      </c>
      <c r="G346" s="248"/>
      <c r="H346" s="251">
        <v>141.09999999999999</v>
      </c>
      <c r="I346" s="252"/>
      <c r="J346" s="248"/>
      <c r="K346" s="248"/>
      <c r="L346" s="253"/>
      <c r="M346" s="254"/>
      <c r="N346" s="255"/>
      <c r="O346" s="255"/>
      <c r="P346" s="255"/>
      <c r="Q346" s="255"/>
      <c r="R346" s="255"/>
      <c r="S346" s="255"/>
      <c r="T346" s="25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7" t="s">
        <v>136</v>
      </c>
      <c r="AU346" s="257" t="s">
        <v>84</v>
      </c>
      <c r="AV346" s="14" t="s">
        <v>84</v>
      </c>
      <c r="AW346" s="14" t="s">
        <v>35</v>
      </c>
      <c r="AX346" s="14" t="s">
        <v>82</v>
      </c>
      <c r="AY346" s="257" t="s">
        <v>125</v>
      </c>
    </row>
    <row r="347" s="2" customFormat="1" ht="33" customHeight="1">
      <c r="A347" s="40"/>
      <c r="B347" s="41"/>
      <c r="C347" s="220" t="s">
        <v>457</v>
      </c>
      <c r="D347" s="220" t="s">
        <v>127</v>
      </c>
      <c r="E347" s="221" t="s">
        <v>843</v>
      </c>
      <c r="F347" s="222" t="s">
        <v>844</v>
      </c>
      <c r="G347" s="223" t="s">
        <v>130</v>
      </c>
      <c r="H347" s="224">
        <v>10.4</v>
      </c>
      <c r="I347" s="225"/>
      <c r="J347" s="226">
        <f>ROUND(I347*H347,2)</f>
        <v>0</v>
      </c>
      <c r="K347" s="222" t="s">
        <v>131</v>
      </c>
      <c r="L347" s="46"/>
      <c r="M347" s="227" t="s">
        <v>19</v>
      </c>
      <c r="N347" s="228" t="s">
        <v>45</v>
      </c>
      <c r="O347" s="86"/>
      <c r="P347" s="229">
        <f>O347*H347</f>
        <v>0</v>
      </c>
      <c r="Q347" s="229">
        <v>0.084250000000000005</v>
      </c>
      <c r="R347" s="229">
        <f>Q347*H347</f>
        <v>0.87620000000000009</v>
      </c>
      <c r="S347" s="229">
        <v>0</v>
      </c>
      <c r="T347" s="230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31" t="s">
        <v>132</v>
      </c>
      <c r="AT347" s="231" t="s">
        <v>127</v>
      </c>
      <c r="AU347" s="231" t="s">
        <v>84</v>
      </c>
      <c r="AY347" s="19" t="s">
        <v>125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9" t="s">
        <v>82</v>
      </c>
      <c r="BK347" s="232">
        <f>ROUND(I347*H347,2)</f>
        <v>0</v>
      </c>
      <c r="BL347" s="19" t="s">
        <v>132</v>
      </c>
      <c r="BM347" s="231" t="s">
        <v>845</v>
      </c>
    </row>
    <row r="348" s="2" customFormat="1">
      <c r="A348" s="40"/>
      <c r="B348" s="41"/>
      <c r="C348" s="42"/>
      <c r="D348" s="233" t="s">
        <v>134</v>
      </c>
      <c r="E348" s="42"/>
      <c r="F348" s="234" t="s">
        <v>846</v>
      </c>
      <c r="G348" s="42"/>
      <c r="H348" s="42"/>
      <c r="I348" s="138"/>
      <c r="J348" s="42"/>
      <c r="K348" s="42"/>
      <c r="L348" s="46"/>
      <c r="M348" s="235"/>
      <c r="N348" s="236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134</v>
      </c>
      <c r="AU348" s="19" t="s">
        <v>84</v>
      </c>
    </row>
    <row r="349" s="13" customFormat="1">
      <c r="A349" s="13"/>
      <c r="B349" s="237"/>
      <c r="C349" s="238"/>
      <c r="D349" s="233" t="s">
        <v>136</v>
      </c>
      <c r="E349" s="239" t="s">
        <v>19</v>
      </c>
      <c r="F349" s="240" t="s">
        <v>443</v>
      </c>
      <c r="G349" s="238"/>
      <c r="H349" s="239" t="s">
        <v>19</v>
      </c>
      <c r="I349" s="241"/>
      <c r="J349" s="238"/>
      <c r="K349" s="238"/>
      <c r="L349" s="242"/>
      <c r="M349" s="243"/>
      <c r="N349" s="244"/>
      <c r="O349" s="244"/>
      <c r="P349" s="244"/>
      <c r="Q349" s="244"/>
      <c r="R349" s="244"/>
      <c r="S349" s="244"/>
      <c r="T349" s="24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6" t="s">
        <v>136</v>
      </c>
      <c r="AU349" s="246" t="s">
        <v>84</v>
      </c>
      <c r="AV349" s="13" t="s">
        <v>82</v>
      </c>
      <c r="AW349" s="13" t="s">
        <v>35</v>
      </c>
      <c r="AX349" s="13" t="s">
        <v>74</v>
      </c>
      <c r="AY349" s="246" t="s">
        <v>125</v>
      </c>
    </row>
    <row r="350" s="14" customFormat="1">
      <c r="A350" s="14"/>
      <c r="B350" s="247"/>
      <c r="C350" s="248"/>
      <c r="D350" s="233" t="s">
        <v>136</v>
      </c>
      <c r="E350" s="249" t="s">
        <v>19</v>
      </c>
      <c r="F350" s="250" t="s">
        <v>657</v>
      </c>
      <c r="G350" s="248"/>
      <c r="H350" s="251">
        <v>10.4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7" t="s">
        <v>136</v>
      </c>
      <c r="AU350" s="257" t="s">
        <v>84</v>
      </c>
      <c r="AV350" s="14" t="s">
        <v>84</v>
      </c>
      <c r="AW350" s="14" t="s">
        <v>35</v>
      </c>
      <c r="AX350" s="14" t="s">
        <v>82</v>
      </c>
      <c r="AY350" s="257" t="s">
        <v>125</v>
      </c>
    </row>
    <row r="351" s="2" customFormat="1" ht="16.5" customHeight="1">
      <c r="A351" s="40"/>
      <c r="B351" s="41"/>
      <c r="C351" s="280" t="s">
        <v>462</v>
      </c>
      <c r="D351" s="280" t="s">
        <v>308</v>
      </c>
      <c r="E351" s="281" t="s">
        <v>847</v>
      </c>
      <c r="F351" s="282" t="s">
        <v>848</v>
      </c>
      <c r="G351" s="283" t="s">
        <v>130</v>
      </c>
      <c r="H351" s="284">
        <v>2.0800000000000001</v>
      </c>
      <c r="I351" s="285"/>
      <c r="J351" s="286">
        <f>ROUND(I351*H351,2)</f>
        <v>0</v>
      </c>
      <c r="K351" s="282" t="s">
        <v>131</v>
      </c>
      <c r="L351" s="287"/>
      <c r="M351" s="288" t="s">
        <v>19</v>
      </c>
      <c r="N351" s="289" t="s">
        <v>45</v>
      </c>
      <c r="O351" s="86"/>
      <c r="P351" s="229">
        <f>O351*H351</f>
        <v>0</v>
      </c>
      <c r="Q351" s="229">
        <v>0.14000000000000001</v>
      </c>
      <c r="R351" s="229">
        <f>Q351*H351</f>
        <v>0.29120000000000001</v>
      </c>
      <c r="S351" s="229">
        <v>0</v>
      </c>
      <c r="T351" s="230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31" t="s">
        <v>177</v>
      </c>
      <c r="AT351" s="231" t="s">
        <v>308</v>
      </c>
      <c r="AU351" s="231" t="s">
        <v>84</v>
      </c>
      <c r="AY351" s="19" t="s">
        <v>125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9" t="s">
        <v>82</v>
      </c>
      <c r="BK351" s="232">
        <f>ROUND(I351*H351,2)</f>
        <v>0</v>
      </c>
      <c r="BL351" s="19" t="s">
        <v>132</v>
      </c>
      <c r="BM351" s="231" t="s">
        <v>849</v>
      </c>
    </row>
    <row r="352" s="2" customFormat="1">
      <c r="A352" s="40"/>
      <c r="B352" s="41"/>
      <c r="C352" s="42"/>
      <c r="D352" s="233" t="s">
        <v>355</v>
      </c>
      <c r="E352" s="42"/>
      <c r="F352" s="234" t="s">
        <v>850</v>
      </c>
      <c r="G352" s="42"/>
      <c r="H352" s="42"/>
      <c r="I352" s="138"/>
      <c r="J352" s="42"/>
      <c r="K352" s="42"/>
      <c r="L352" s="46"/>
      <c r="M352" s="235"/>
      <c r="N352" s="236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355</v>
      </c>
      <c r="AU352" s="19" t="s">
        <v>84</v>
      </c>
    </row>
    <row r="353" s="14" customFormat="1">
      <c r="A353" s="14"/>
      <c r="B353" s="247"/>
      <c r="C353" s="248"/>
      <c r="D353" s="233" t="s">
        <v>136</v>
      </c>
      <c r="E353" s="249" t="s">
        <v>19</v>
      </c>
      <c r="F353" s="250" t="s">
        <v>851</v>
      </c>
      <c r="G353" s="248"/>
      <c r="H353" s="251">
        <v>2.0800000000000001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7" t="s">
        <v>136</v>
      </c>
      <c r="AU353" s="257" t="s">
        <v>84</v>
      </c>
      <c r="AV353" s="14" t="s">
        <v>84</v>
      </c>
      <c r="AW353" s="14" t="s">
        <v>35</v>
      </c>
      <c r="AX353" s="14" t="s">
        <v>82</v>
      </c>
      <c r="AY353" s="257" t="s">
        <v>125</v>
      </c>
    </row>
    <row r="354" s="2" customFormat="1" ht="33" customHeight="1">
      <c r="A354" s="40"/>
      <c r="B354" s="41"/>
      <c r="C354" s="220" t="s">
        <v>469</v>
      </c>
      <c r="D354" s="220" t="s">
        <v>127</v>
      </c>
      <c r="E354" s="221" t="s">
        <v>439</v>
      </c>
      <c r="F354" s="222" t="s">
        <v>440</v>
      </c>
      <c r="G354" s="223" t="s">
        <v>130</v>
      </c>
      <c r="H354" s="224">
        <v>11.699999999999999</v>
      </c>
      <c r="I354" s="225"/>
      <c r="J354" s="226">
        <f>ROUND(I354*H354,2)</f>
        <v>0</v>
      </c>
      <c r="K354" s="222" t="s">
        <v>131</v>
      </c>
      <c r="L354" s="46"/>
      <c r="M354" s="227" t="s">
        <v>19</v>
      </c>
      <c r="N354" s="228" t="s">
        <v>45</v>
      </c>
      <c r="O354" s="86"/>
      <c r="P354" s="229">
        <f>O354*H354</f>
        <v>0</v>
      </c>
      <c r="Q354" s="229">
        <v>0.10100000000000001</v>
      </c>
      <c r="R354" s="229">
        <f>Q354*H354</f>
        <v>1.1817</v>
      </c>
      <c r="S354" s="229">
        <v>0</v>
      </c>
      <c r="T354" s="230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31" t="s">
        <v>132</v>
      </c>
      <c r="AT354" s="231" t="s">
        <v>127</v>
      </c>
      <c r="AU354" s="231" t="s">
        <v>84</v>
      </c>
      <c r="AY354" s="19" t="s">
        <v>125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9" t="s">
        <v>82</v>
      </c>
      <c r="BK354" s="232">
        <f>ROUND(I354*H354,2)</f>
        <v>0</v>
      </c>
      <c r="BL354" s="19" t="s">
        <v>132</v>
      </c>
      <c r="BM354" s="231" t="s">
        <v>852</v>
      </c>
    </row>
    <row r="355" s="2" customFormat="1">
      <c r="A355" s="40"/>
      <c r="B355" s="41"/>
      <c r="C355" s="42"/>
      <c r="D355" s="233" t="s">
        <v>134</v>
      </c>
      <c r="E355" s="42"/>
      <c r="F355" s="234" t="s">
        <v>442</v>
      </c>
      <c r="G355" s="42"/>
      <c r="H355" s="42"/>
      <c r="I355" s="138"/>
      <c r="J355" s="42"/>
      <c r="K355" s="42"/>
      <c r="L355" s="46"/>
      <c r="M355" s="235"/>
      <c r="N355" s="236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134</v>
      </c>
      <c r="AU355" s="19" t="s">
        <v>84</v>
      </c>
    </row>
    <row r="356" s="13" customFormat="1">
      <c r="A356" s="13"/>
      <c r="B356" s="237"/>
      <c r="C356" s="238"/>
      <c r="D356" s="233" t="s">
        <v>136</v>
      </c>
      <c r="E356" s="239" t="s">
        <v>19</v>
      </c>
      <c r="F356" s="240" t="s">
        <v>443</v>
      </c>
      <c r="G356" s="238"/>
      <c r="H356" s="239" t="s">
        <v>19</v>
      </c>
      <c r="I356" s="241"/>
      <c r="J356" s="238"/>
      <c r="K356" s="238"/>
      <c r="L356" s="242"/>
      <c r="M356" s="243"/>
      <c r="N356" s="244"/>
      <c r="O356" s="244"/>
      <c r="P356" s="244"/>
      <c r="Q356" s="244"/>
      <c r="R356" s="244"/>
      <c r="S356" s="244"/>
      <c r="T356" s="24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6" t="s">
        <v>136</v>
      </c>
      <c r="AU356" s="246" t="s">
        <v>84</v>
      </c>
      <c r="AV356" s="13" t="s">
        <v>82</v>
      </c>
      <c r="AW356" s="13" t="s">
        <v>35</v>
      </c>
      <c r="AX356" s="13" t="s">
        <v>74</v>
      </c>
      <c r="AY356" s="246" t="s">
        <v>125</v>
      </c>
    </row>
    <row r="357" s="14" customFormat="1">
      <c r="A357" s="14"/>
      <c r="B357" s="247"/>
      <c r="C357" s="248"/>
      <c r="D357" s="233" t="s">
        <v>136</v>
      </c>
      <c r="E357" s="249" t="s">
        <v>19</v>
      </c>
      <c r="F357" s="250" t="s">
        <v>652</v>
      </c>
      <c r="G357" s="248"/>
      <c r="H357" s="251">
        <v>11.699999999999999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7" t="s">
        <v>136</v>
      </c>
      <c r="AU357" s="257" t="s">
        <v>84</v>
      </c>
      <c r="AV357" s="14" t="s">
        <v>84</v>
      </c>
      <c r="AW357" s="14" t="s">
        <v>35</v>
      </c>
      <c r="AX357" s="14" t="s">
        <v>82</v>
      </c>
      <c r="AY357" s="257" t="s">
        <v>125</v>
      </c>
    </row>
    <row r="358" s="2" customFormat="1" ht="16.5" customHeight="1">
      <c r="A358" s="40"/>
      <c r="B358" s="41"/>
      <c r="C358" s="280" t="s">
        <v>473</v>
      </c>
      <c r="D358" s="280" t="s">
        <v>308</v>
      </c>
      <c r="E358" s="281" t="s">
        <v>445</v>
      </c>
      <c r="F358" s="282" t="s">
        <v>446</v>
      </c>
      <c r="G358" s="283" t="s">
        <v>130</v>
      </c>
      <c r="H358" s="284">
        <v>2.3399999999999999</v>
      </c>
      <c r="I358" s="285"/>
      <c r="J358" s="286">
        <f>ROUND(I358*H358,2)</f>
        <v>0</v>
      </c>
      <c r="K358" s="282" t="s">
        <v>131</v>
      </c>
      <c r="L358" s="287"/>
      <c r="M358" s="288" t="s">
        <v>19</v>
      </c>
      <c r="N358" s="289" t="s">
        <v>45</v>
      </c>
      <c r="O358" s="86"/>
      <c r="P358" s="229">
        <f>O358*H358</f>
        <v>0</v>
      </c>
      <c r="Q358" s="229">
        <v>0.11500000000000001</v>
      </c>
      <c r="R358" s="229">
        <f>Q358*H358</f>
        <v>0.26910000000000001</v>
      </c>
      <c r="S358" s="229">
        <v>0</v>
      </c>
      <c r="T358" s="230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31" t="s">
        <v>177</v>
      </c>
      <c r="AT358" s="231" t="s">
        <v>308</v>
      </c>
      <c r="AU358" s="231" t="s">
        <v>84</v>
      </c>
      <c r="AY358" s="19" t="s">
        <v>125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9" t="s">
        <v>82</v>
      </c>
      <c r="BK358" s="232">
        <f>ROUND(I358*H358,2)</f>
        <v>0</v>
      </c>
      <c r="BL358" s="19" t="s">
        <v>132</v>
      </c>
      <c r="BM358" s="231" t="s">
        <v>853</v>
      </c>
    </row>
    <row r="359" s="14" customFormat="1">
      <c r="A359" s="14"/>
      <c r="B359" s="247"/>
      <c r="C359" s="248"/>
      <c r="D359" s="233" t="s">
        <v>136</v>
      </c>
      <c r="E359" s="249" t="s">
        <v>19</v>
      </c>
      <c r="F359" s="250" t="s">
        <v>854</v>
      </c>
      <c r="G359" s="248"/>
      <c r="H359" s="251">
        <v>2.3399999999999999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7" t="s">
        <v>136</v>
      </c>
      <c r="AU359" s="257" t="s">
        <v>84</v>
      </c>
      <c r="AV359" s="14" t="s">
        <v>84</v>
      </c>
      <c r="AW359" s="14" t="s">
        <v>35</v>
      </c>
      <c r="AX359" s="14" t="s">
        <v>82</v>
      </c>
      <c r="AY359" s="257" t="s">
        <v>125</v>
      </c>
    </row>
    <row r="360" s="12" customFormat="1" ht="22.8" customHeight="1">
      <c r="A360" s="12"/>
      <c r="B360" s="204"/>
      <c r="C360" s="205"/>
      <c r="D360" s="206" t="s">
        <v>73</v>
      </c>
      <c r="E360" s="218" t="s">
        <v>177</v>
      </c>
      <c r="F360" s="218" t="s">
        <v>449</v>
      </c>
      <c r="G360" s="205"/>
      <c r="H360" s="205"/>
      <c r="I360" s="208"/>
      <c r="J360" s="219">
        <f>BK360</f>
        <v>0</v>
      </c>
      <c r="K360" s="205"/>
      <c r="L360" s="210"/>
      <c r="M360" s="211"/>
      <c r="N360" s="212"/>
      <c r="O360" s="212"/>
      <c r="P360" s="213">
        <f>SUM(P361:P426)</f>
        <v>0</v>
      </c>
      <c r="Q360" s="212"/>
      <c r="R360" s="213">
        <f>SUM(R361:R426)</f>
        <v>0.24872</v>
      </c>
      <c r="S360" s="212"/>
      <c r="T360" s="214">
        <f>SUM(T361:T426)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5" t="s">
        <v>82</v>
      </c>
      <c r="AT360" s="216" t="s">
        <v>73</v>
      </c>
      <c r="AU360" s="216" t="s">
        <v>82</v>
      </c>
      <c r="AY360" s="215" t="s">
        <v>125</v>
      </c>
      <c r="BK360" s="217">
        <f>SUM(BK361:BK426)</f>
        <v>0</v>
      </c>
    </row>
    <row r="361" s="2" customFormat="1" ht="21.75" customHeight="1">
      <c r="A361" s="40"/>
      <c r="B361" s="41"/>
      <c r="C361" s="220" t="s">
        <v>478</v>
      </c>
      <c r="D361" s="220" t="s">
        <v>127</v>
      </c>
      <c r="E361" s="221" t="s">
        <v>855</v>
      </c>
      <c r="F361" s="222" t="s">
        <v>856</v>
      </c>
      <c r="G361" s="223" t="s">
        <v>165</v>
      </c>
      <c r="H361" s="224">
        <v>179</v>
      </c>
      <c r="I361" s="225"/>
      <c r="J361" s="226">
        <f>ROUND(I361*H361,2)</f>
        <v>0</v>
      </c>
      <c r="K361" s="222" t="s">
        <v>131</v>
      </c>
      <c r="L361" s="46"/>
      <c r="M361" s="227" t="s">
        <v>19</v>
      </c>
      <c r="N361" s="228" t="s">
        <v>45</v>
      </c>
      <c r="O361" s="86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31" t="s">
        <v>132</v>
      </c>
      <c r="AT361" s="231" t="s">
        <v>127</v>
      </c>
      <c r="AU361" s="231" t="s">
        <v>84</v>
      </c>
      <c r="AY361" s="19" t="s">
        <v>125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9" t="s">
        <v>82</v>
      </c>
      <c r="BK361" s="232">
        <f>ROUND(I361*H361,2)</f>
        <v>0</v>
      </c>
      <c r="BL361" s="19" t="s">
        <v>132</v>
      </c>
      <c r="BM361" s="231" t="s">
        <v>857</v>
      </c>
    </row>
    <row r="362" s="2" customFormat="1">
      <c r="A362" s="40"/>
      <c r="B362" s="41"/>
      <c r="C362" s="42"/>
      <c r="D362" s="233" t="s">
        <v>134</v>
      </c>
      <c r="E362" s="42"/>
      <c r="F362" s="234" t="s">
        <v>454</v>
      </c>
      <c r="G362" s="42"/>
      <c r="H362" s="42"/>
      <c r="I362" s="138"/>
      <c r="J362" s="42"/>
      <c r="K362" s="42"/>
      <c r="L362" s="46"/>
      <c r="M362" s="235"/>
      <c r="N362" s="236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134</v>
      </c>
      <c r="AU362" s="19" t="s">
        <v>84</v>
      </c>
    </row>
    <row r="363" s="13" customFormat="1">
      <c r="A363" s="13"/>
      <c r="B363" s="237"/>
      <c r="C363" s="238"/>
      <c r="D363" s="233" t="s">
        <v>136</v>
      </c>
      <c r="E363" s="239" t="s">
        <v>19</v>
      </c>
      <c r="F363" s="240" t="s">
        <v>858</v>
      </c>
      <c r="G363" s="238"/>
      <c r="H363" s="239" t="s">
        <v>19</v>
      </c>
      <c r="I363" s="241"/>
      <c r="J363" s="238"/>
      <c r="K363" s="238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136</v>
      </c>
      <c r="AU363" s="246" t="s">
        <v>84</v>
      </c>
      <c r="AV363" s="13" t="s">
        <v>82</v>
      </c>
      <c r="AW363" s="13" t="s">
        <v>35</v>
      </c>
      <c r="AX363" s="13" t="s">
        <v>74</v>
      </c>
      <c r="AY363" s="246" t="s">
        <v>125</v>
      </c>
    </row>
    <row r="364" s="14" customFormat="1">
      <c r="A364" s="14"/>
      <c r="B364" s="247"/>
      <c r="C364" s="248"/>
      <c r="D364" s="233" t="s">
        <v>136</v>
      </c>
      <c r="E364" s="249" t="s">
        <v>19</v>
      </c>
      <c r="F364" s="250" t="s">
        <v>859</v>
      </c>
      <c r="G364" s="248"/>
      <c r="H364" s="251">
        <v>179</v>
      </c>
      <c r="I364" s="252"/>
      <c r="J364" s="248"/>
      <c r="K364" s="248"/>
      <c r="L364" s="253"/>
      <c r="M364" s="254"/>
      <c r="N364" s="255"/>
      <c r="O364" s="255"/>
      <c r="P364" s="255"/>
      <c r="Q364" s="255"/>
      <c r="R364" s="255"/>
      <c r="S364" s="255"/>
      <c r="T364" s="25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7" t="s">
        <v>136</v>
      </c>
      <c r="AU364" s="257" t="s">
        <v>84</v>
      </c>
      <c r="AV364" s="14" t="s">
        <v>84</v>
      </c>
      <c r="AW364" s="14" t="s">
        <v>35</v>
      </c>
      <c r="AX364" s="14" t="s">
        <v>82</v>
      </c>
      <c r="AY364" s="257" t="s">
        <v>125</v>
      </c>
    </row>
    <row r="365" s="2" customFormat="1" ht="16.5" customHeight="1">
      <c r="A365" s="40"/>
      <c r="B365" s="41"/>
      <c r="C365" s="280" t="s">
        <v>482</v>
      </c>
      <c r="D365" s="280" t="s">
        <v>308</v>
      </c>
      <c r="E365" s="281" t="s">
        <v>860</v>
      </c>
      <c r="F365" s="282" t="s">
        <v>861</v>
      </c>
      <c r="G365" s="283" t="s">
        <v>165</v>
      </c>
      <c r="H365" s="284">
        <v>179</v>
      </c>
      <c r="I365" s="285"/>
      <c r="J365" s="286">
        <f>ROUND(I365*H365,2)</f>
        <v>0</v>
      </c>
      <c r="K365" s="282" t="s">
        <v>131</v>
      </c>
      <c r="L365" s="287"/>
      <c r="M365" s="288" t="s">
        <v>19</v>
      </c>
      <c r="N365" s="289" t="s">
        <v>45</v>
      </c>
      <c r="O365" s="86"/>
      <c r="P365" s="229">
        <f>O365*H365</f>
        <v>0</v>
      </c>
      <c r="Q365" s="229">
        <v>0.00042999999999999999</v>
      </c>
      <c r="R365" s="229">
        <f>Q365*H365</f>
        <v>0.076969999999999997</v>
      </c>
      <c r="S365" s="229">
        <v>0</v>
      </c>
      <c r="T365" s="230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31" t="s">
        <v>177</v>
      </c>
      <c r="AT365" s="231" t="s">
        <v>308</v>
      </c>
      <c r="AU365" s="231" t="s">
        <v>84</v>
      </c>
      <c r="AY365" s="19" t="s">
        <v>125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9" t="s">
        <v>82</v>
      </c>
      <c r="BK365" s="232">
        <f>ROUND(I365*H365,2)</f>
        <v>0</v>
      </c>
      <c r="BL365" s="19" t="s">
        <v>132</v>
      </c>
      <c r="BM365" s="231" t="s">
        <v>862</v>
      </c>
    </row>
    <row r="366" s="13" customFormat="1">
      <c r="A366" s="13"/>
      <c r="B366" s="237"/>
      <c r="C366" s="238"/>
      <c r="D366" s="233" t="s">
        <v>136</v>
      </c>
      <c r="E366" s="239" t="s">
        <v>19</v>
      </c>
      <c r="F366" s="240" t="s">
        <v>858</v>
      </c>
      <c r="G366" s="238"/>
      <c r="H366" s="239" t="s">
        <v>19</v>
      </c>
      <c r="I366" s="241"/>
      <c r="J366" s="238"/>
      <c r="K366" s="238"/>
      <c r="L366" s="242"/>
      <c r="M366" s="243"/>
      <c r="N366" s="244"/>
      <c r="O366" s="244"/>
      <c r="P366" s="244"/>
      <c r="Q366" s="244"/>
      <c r="R366" s="244"/>
      <c r="S366" s="244"/>
      <c r="T366" s="24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6" t="s">
        <v>136</v>
      </c>
      <c r="AU366" s="246" t="s">
        <v>84</v>
      </c>
      <c r="AV366" s="13" t="s">
        <v>82</v>
      </c>
      <c r="AW366" s="13" t="s">
        <v>35</v>
      </c>
      <c r="AX366" s="13" t="s">
        <v>74</v>
      </c>
      <c r="AY366" s="246" t="s">
        <v>125</v>
      </c>
    </row>
    <row r="367" s="14" customFormat="1">
      <c r="A367" s="14"/>
      <c r="B367" s="247"/>
      <c r="C367" s="248"/>
      <c r="D367" s="233" t="s">
        <v>136</v>
      </c>
      <c r="E367" s="249" t="s">
        <v>19</v>
      </c>
      <c r="F367" s="250" t="s">
        <v>859</v>
      </c>
      <c r="G367" s="248"/>
      <c r="H367" s="251">
        <v>179</v>
      </c>
      <c r="I367" s="252"/>
      <c r="J367" s="248"/>
      <c r="K367" s="248"/>
      <c r="L367" s="253"/>
      <c r="M367" s="254"/>
      <c r="N367" s="255"/>
      <c r="O367" s="255"/>
      <c r="P367" s="255"/>
      <c r="Q367" s="255"/>
      <c r="R367" s="255"/>
      <c r="S367" s="255"/>
      <c r="T367" s="25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7" t="s">
        <v>136</v>
      </c>
      <c r="AU367" s="257" t="s">
        <v>84</v>
      </c>
      <c r="AV367" s="14" t="s">
        <v>84</v>
      </c>
      <c r="AW367" s="14" t="s">
        <v>35</v>
      </c>
      <c r="AX367" s="14" t="s">
        <v>82</v>
      </c>
      <c r="AY367" s="257" t="s">
        <v>125</v>
      </c>
    </row>
    <row r="368" s="2" customFormat="1" ht="21.75" customHeight="1">
      <c r="A368" s="40"/>
      <c r="B368" s="41"/>
      <c r="C368" s="220" t="s">
        <v>487</v>
      </c>
      <c r="D368" s="220" t="s">
        <v>127</v>
      </c>
      <c r="E368" s="221" t="s">
        <v>863</v>
      </c>
      <c r="F368" s="222" t="s">
        <v>864</v>
      </c>
      <c r="G368" s="223" t="s">
        <v>165</v>
      </c>
      <c r="H368" s="224">
        <v>128</v>
      </c>
      <c r="I368" s="225"/>
      <c r="J368" s="226">
        <f>ROUND(I368*H368,2)</f>
        <v>0</v>
      </c>
      <c r="K368" s="222" t="s">
        <v>131</v>
      </c>
      <c r="L368" s="46"/>
      <c r="M368" s="227" t="s">
        <v>19</v>
      </c>
      <c r="N368" s="228" t="s">
        <v>45</v>
      </c>
      <c r="O368" s="86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31" t="s">
        <v>132</v>
      </c>
      <c r="AT368" s="231" t="s">
        <v>127</v>
      </c>
      <c r="AU368" s="231" t="s">
        <v>84</v>
      </c>
      <c r="AY368" s="19" t="s">
        <v>125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9" t="s">
        <v>82</v>
      </c>
      <c r="BK368" s="232">
        <f>ROUND(I368*H368,2)</f>
        <v>0</v>
      </c>
      <c r="BL368" s="19" t="s">
        <v>132</v>
      </c>
      <c r="BM368" s="231" t="s">
        <v>865</v>
      </c>
    </row>
    <row r="369" s="2" customFormat="1">
      <c r="A369" s="40"/>
      <c r="B369" s="41"/>
      <c r="C369" s="42"/>
      <c r="D369" s="233" t="s">
        <v>134</v>
      </c>
      <c r="E369" s="42"/>
      <c r="F369" s="234" t="s">
        <v>454</v>
      </c>
      <c r="G369" s="42"/>
      <c r="H369" s="42"/>
      <c r="I369" s="138"/>
      <c r="J369" s="42"/>
      <c r="K369" s="42"/>
      <c r="L369" s="46"/>
      <c r="M369" s="235"/>
      <c r="N369" s="236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134</v>
      </c>
      <c r="AU369" s="19" t="s">
        <v>84</v>
      </c>
    </row>
    <row r="370" s="13" customFormat="1">
      <c r="A370" s="13"/>
      <c r="B370" s="237"/>
      <c r="C370" s="238"/>
      <c r="D370" s="233" t="s">
        <v>136</v>
      </c>
      <c r="E370" s="239" t="s">
        <v>19</v>
      </c>
      <c r="F370" s="240" t="s">
        <v>858</v>
      </c>
      <c r="G370" s="238"/>
      <c r="H370" s="239" t="s">
        <v>19</v>
      </c>
      <c r="I370" s="241"/>
      <c r="J370" s="238"/>
      <c r="K370" s="238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136</v>
      </c>
      <c r="AU370" s="246" t="s">
        <v>84</v>
      </c>
      <c r="AV370" s="13" t="s">
        <v>82</v>
      </c>
      <c r="AW370" s="13" t="s">
        <v>35</v>
      </c>
      <c r="AX370" s="13" t="s">
        <v>74</v>
      </c>
      <c r="AY370" s="246" t="s">
        <v>125</v>
      </c>
    </row>
    <row r="371" s="14" customFormat="1">
      <c r="A371" s="14"/>
      <c r="B371" s="247"/>
      <c r="C371" s="248"/>
      <c r="D371" s="233" t="s">
        <v>136</v>
      </c>
      <c r="E371" s="249" t="s">
        <v>19</v>
      </c>
      <c r="F371" s="250" t="s">
        <v>866</v>
      </c>
      <c r="G371" s="248"/>
      <c r="H371" s="251">
        <v>128</v>
      </c>
      <c r="I371" s="252"/>
      <c r="J371" s="248"/>
      <c r="K371" s="248"/>
      <c r="L371" s="253"/>
      <c r="M371" s="254"/>
      <c r="N371" s="255"/>
      <c r="O371" s="255"/>
      <c r="P371" s="255"/>
      <c r="Q371" s="255"/>
      <c r="R371" s="255"/>
      <c r="S371" s="255"/>
      <c r="T371" s="25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7" t="s">
        <v>136</v>
      </c>
      <c r="AU371" s="257" t="s">
        <v>84</v>
      </c>
      <c r="AV371" s="14" t="s">
        <v>84</v>
      </c>
      <c r="AW371" s="14" t="s">
        <v>35</v>
      </c>
      <c r="AX371" s="14" t="s">
        <v>82</v>
      </c>
      <c r="AY371" s="257" t="s">
        <v>125</v>
      </c>
    </row>
    <row r="372" s="2" customFormat="1" ht="16.5" customHeight="1">
      <c r="A372" s="40"/>
      <c r="B372" s="41"/>
      <c r="C372" s="280" t="s">
        <v>491</v>
      </c>
      <c r="D372" s="280" t="s">
        <v>308</v>
      </c>
      <c r="E372" s="281" t="s">
        <v>867</v>
      </c>
      <c r="F372" s="282" t="s">
        <v>868</v>
      </c>
      <c r="G372" s="283" t="s">
        <v>165</v>
      </c>
      <c r="H372" s="284">
        <v>128</v>
      </c>
      <c r="I372" s="285"/>
      <c r="J372" s="286">
        <f>ROUND(I372*H372,2)</f>
        <v>0</v>
      </c>
      <c r="K372" s="282" t="s">
        <v>131</v>
      </c>
      <c r="L372" s="287"/>
      <c r="M372" s="288" t="s">
        <v>19</v>
      </c>
      <c r="N372" s="289" t="s">
        <v>45</v>
      </c>
      <c r="O372" s="86"/>
      <c r="P372" s="229">
        <f>O372*H372</f>
        <v>0</v>
      </c>
      <c r="Q372" s="229">
        <v>0.00067000000000000002</v>
      </c>
      <c r="R372" s="229">
        <f>Q372*H372</f>
        <v>0.085760000000000003</v>
      </c>
      <c r="S372" s="229">
        <v>0</v>
      </c>
      <c r="T372" s="230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31" t="s">
        <v>177</v>
      </c>
      <c r="AT372" s="231" t="s">
        <v>308</v>
      </c>
      <c r="AU372" s="231" t="s">
        <v>84</v>
      </c>
      <c r="AY372" s="19" t="s">
        <v>125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9" t="s">
        <v>82</v>
      </c>
      <c r="BK372" s="232">
        <f>ROUND(I372*H372,2)</f>
        <v>0</v>
      </c>
      <c r="BL372" s="19" t="s">
        <v>132</v>
      </c>
      <c r="BM372" s="231" t="s">
        <v>869</v>
      </c>
    </row>
    <row r="373" s="13" customFormat="1">
      <c r="A373" s="13"/>
      <c r="B373" s="237"/>
      <c r="C373" s="238"/>
      <c r="D373" s="233" t="s">
        <v>136</v>
      </c>
      <c r="E373" s="239" t="s">
        <v>19</v>
      </c>
      <c r="F373" s="240" t="s">
        <v>858</v>
      </c>
      <c r="G373" s="238"/>
      <c r="H373" s="239" t="s">
        <v>19</v>
      </c>
      <c r="I373" s="241"/>
      <c r="J373" s="238"/>
      <c r="K373" s="238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136</v>
      </c>
      <c r="AU373" s="246" t="s">
        <v>84</v>
      </c>
      <c r="AV373" s="13" t="s">
        <v>82</v>
      </c>
      <c r="AW373" s="13" t="s">
        <v>35</v>
      </c>
      <c r="AX373" s="13" t="s">
        <v>74</v>
      </c>
      <c r="AY373" s="246" t="s">
        <v>125</v>
      </c>
    </row>
    <row r="374" s="14" customFormat="1">
      <c r="A374" s="14"/>
      <c r="B374" s="247"/>
      <c r="C374" s="248"/>
      <c r="D374" s="233" t="s">
        <v>136</v>
      </c>
      <c r="E374" s="249" t="s">
        <v>19</v>
      </c>
      <c r="F374" s="250" t="s">
        <v>866</v>
      </c>
      <c r="G374" s="248"/>
      <c r="H374" s="251">
        <v>128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7" t="s">
        <v>136</v>
      </c>
      <c r="AU374" s="257" t="s">
        <v>84</v>
      </c>
      <c r="AV374" s="14" t="s">
        <v>84</v>
      </c>
      <c r="AW374" s="14" t="s">
        <v>35</v>
      </c>
      <c r="AX374" s="14" t="s">
        <v>82</v>
      </c>
      <c r="AY374" s="257" t="s">
        <v>125</v>
      </c>
    </row>
    <row r="375" s="2" customFormat="1" ht="21.75" customHeight="1">
      <c r="A375" s="40"/>
      <c r="B375" s="41"/>
      <c r="C375" s="220" t="s">
        <v>498</v>
      </c>
      <c r="D375" s="220" t="s">
        <v>127</v>
      </c>
      <c r="E375" s="221" t="s">
        <v>870</v>
      </c>
      <c r="F375" s="222" t="s">
        <v>871</v>
      </c>
      <c r="G375" s="223" t="s">
        <v>362</v>
      </c>
      <c r="H375" s="224">
        <v>3</v>
      </c>
      <c r="I375" s="225"/>
      <c r="J375" s="226">
        <f>ROUND(I375*H375,2)</f>
        <v>0</v>
      </c>
      <c r="K375" s="222" t="s">
        <v>131</v>
      </c>
      <c r="L375" s="46"/>
      <c r="M375" s="227" t="s">
        <v>19</v>
      </c>
      <c r="N375" s="228" t="s">
        <v>45</v>
      </c>
      <c r="O375" s="86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31" t="s">
        <v>132</v>
      </c>
      <c r="AT375" s="231" t="s">
        <v>127</v>
      </c>
      <c r="AU375" s="231" t="s">
        <v>84</v>
      </c>
      <c r="AY375" s="19" t="s">
        <v>125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9" t="s">
        <v>82</v>
      </c>
      <c r="BK375" s="232">
        <f>ROUND(I375*H375,2)</f>
        <v>0</v>
      </c>
      <c r="BL375" s="19" t="s">
        <v>132</v>
      </c>
      <c r="BM375" s="231" t="s">
        <v>872</v>
      </c>
    </row>
    <row r="376" s="2" customFormat="1">
      <c r="A376" s="40"/>
      <c r="B376" s="41"/>
      <c r="C376" s="42"/>
      <c r="D376" s="233" t="s">
        <v>134</v>
      </c>
      <c r="E376" s="42"/>
      <c r="F376" s="234" t="s">
        <v>873</v>
      </c>
      <c r="G376" s="42"/>
      <c r="H376" s="42"/>
      <c r="I376" s="138"/>
      <c r="J376" s="42"/>
      <c r="K376" s="42"/>
      <c r="L376" s="46"/>
      <c r="M376" s="235"/>
      <c r="N376" s="236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134</v>
      </c>
      <c r="AU376" s="19" t="s">
        <v>84</v>
      </c>
    </row>
    <row r="377" s="13" customFormat="1">
      <c r="A377" s="13"/>
      <c r="B377" s="237"/>
      <c r="C377" s="238"/>
      <c r="D377" s="233" t="s">
        <v>136</v>
      </c>
      <c r="E377" s="239" t="s">
        <v>19</v>
      </c>
      <c r="F377" s="240" t="s">
        <v>858</v>
      </c>
      <c r="G377" s="238"/>
      <c r="H377" s="239" t="s">
        <v>19</v>
      </c>
      <c r="I377" s="241"/>
      <c r="J377" s="238"/>
      <c r="K377" s="238"/>
      <c r="L377" s="242"/>
      <c r="M377" s="243"/>
      <c r="N377" s="244"/>
      <c r="O377" s="244"/>
      <c r="P377" s="244"/>
      <c r="Q377" s="244"/>
      <c r="R377" s="244"/>
      <c r="S377" s="244"/>
      <c r="T377" s="24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6" t="s">
        <v>136</v>
      </c>
      <c r="AU377" s="246" t="s">
        <v>84</v>
      </c>
      <c r="AV377" s="13" t="s">
        <v>82</v>
      </c>
      <c r="AW377" s="13" t="s">
        <v>35</v>
      </c>
      <c r="AX377" s="13" t="s">
        <v>74</v>
      </c>
      <c r="AY377" s="246" t="s">
        <v>125</v>
      </c>
    </row>
    <row r="378" s="14" customFormat="1">
      <c r="A378" s="14"/>
      <c r="B378" s="247"/>
      <c r="C378" s="248"/>
      <c r="D378" s="233" t="s">
        <v>136</v>
      </c>
      <c r="E378" s="249" t="s">
        <v>19</v>
      </c>
      <c r="F378" s="250" t="s">
        <v>145</v>
      </c>
      <c r="G378" s="248"/>
      <c r="H378" s="251">
        <v>3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7" t="s">
        <v>136</v>
      </c>
      <c r="AU378" s="257" t="s">
        <v>84</v>
      </c>
      <c r="AV378" s="14" t="s">
        <v>84</v>
      </c>
      <c r="AW378" s="14" t="s">
        <v>35</v>
      </c>
      <c r="AX378" s="14" t="s">
        <v>82</v>
      </c>
      <c r="AY378" s="257" t="s">
        <v>125</v>
      </c>
    </row>
    <row r="379" s="2" customFormat="1" ht="16.5" customHeight="1">
      <c r="A379" s="40"/>
      <c r="B379" s="41"/>
      <c r="C379" s="280" t="s">
        <v>502</v>
      </c>
      <c r="D379" s="280" t="s">
        <v>308</v>
      </c>
      <c r="E379" s="281" t="s">
        <v>874</v>
      </c>
      <c r="F379" s="282" t="s">
        <v>875</v>
      </c>
      <c r="G379" s="283" t="s">
        <v>362</v>
      </c>
      <c r="H379" s="284">
        <v>3</v>
      </c>
      <c r="I379" s="285"/>
      <c r="J379" s="286">
        <f>ROUND(I379*H379,2)</f>
        <v>0</v>
      </c>
      <c r="K379" s="282" t="s">
        <v>131</v>
      </c>
      <c r="L379" s="287"/>
      <c r="M379" s="288" t="s">
        <v>19</v>
      </c>
      <c r="N379" s="289" t="s">
        <v>45</v>
      </c>
      <c r="O379" s="86"/>
      <c r="P379" s="229">
        <f>O379*H379</f>
        <v>0</v>
      </c>
      <c r="Q379" s="229">
        <v>0.00010000000000000001</v>
      </c>
      <c r="R379" s="229">
        <f>Q379*H379</f>
        <v>0.00030000000000000003</v>
      </c>
      <c r="S379" s="229">
        <v>0</v>
      </c>
      <c r="T379" s="230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31" t="s">
        <v>177</v>
      </c>
      <c r="AT379" s="231" t="s">
        <v>308</v>
      </c>
      <c r="AU379" s="231" t="s">
        <v>84</v>
      </c>
      <c r="AY379" s="19" t="s">
        <v>125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9" t="s">
        <v>82</v>
      </c>
      <c r="BK379" s="232">
        <f>ROUND(I379*H379,2)</f>
        <v>0</v>
      </c>
      <c r="BL379" s="19" t="s">
        <v>132</v>
      </c>
      <c r="BM379" s="231" t="s">
        <v>876</v>
      </c>
    </row>
    <row r="380" s="2" customFormat="1" ht="21.75" customHeight="1">
      <c r="A380" s="40"/>
      <c r="B380" s="41"/>
      <c r="C380" s="220" t="s">
        <v>506</v>
      </c>
      <c r="D380" s="220" t="s">
        <v>127</v>
      </c>
      <c r="E380" s="221" t="s">
        <v>877</v>
      </c>
      <c r="F380" s="222" t="s">
        <v>878</v>
      </c>
      <c r="G380" s="223" t="s">
        <v>362</v>
      </c>
      <c r="H380" s="224">
        <v>2</v>
      </c>
      <c r="I380" s="225"/>
      <c r="J380" s="226">
        <f>ROUND(I380*H380,2)</f>
        <v>0</v>
      </c>
      <c r="K380" s="222" t="s">
        <v>131</v>
      </c>
      <c r="L380" s="46"/>
      <c r="M380" s="227" t="s">
        <v>19</v>
      </c>
      <c r="N380" s="228" t="s">
        <v>45</v>
      </c>
      <c r="O380" s="86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31" t="s">
        <v>132</v>
      </c>
      <c r="AT380" s="231" t="s">
        <v>127</v>
      </c>
      <c r="AU380" s="231" t="s">
        <v>84</v>
      </c>
      <c r="AY380" s="19" t="s">
        <v>125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9" t="s">
        <v>82</v>
      </c>
      <c r="BK380" s="232">
        <f>ROUND(I380*H380,2)</f>
        <v>0</v>
      </c>
      <c r="BL380" s="19" t="s">
        <v>132</v>
      </c>
      <c r="BM380" s="231" t="s">
        <v>879</v>
      </c>
    </row>
    <row r="381" s="2" customFormat="1">
      <c r="A381" s="40"/>
      <c r="B381" s="41"/>
      <c r="C381" s="42"/>
      <c r="D381" s="233" t="s">
        <v>134</v>
      </c>
      <c r="E381" s="42"/>
      <c r="F381" s="234" t="s">
        <v>873</v>
      </c>
      <c r="G381" s="42"/>
      <c r="H381" s="42"/>
      <c r="I381" s="138"/>
      <c r="J381" s="42"/>
      <c r="K381" s="42"/>
      <c r="L381" s="46"/>
      <c r="M381" s="235"/>
      <c r="N381" s="236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134</v>
      </c>
      <c r="AU381" s="19" t="s">
        <v>84</v>
      </c>
    </row>
    <row r="382" s="13" customFormat="1">
      <c r="A382" s="13"/>
      <c r="B382" s="237"/>
      <c r="C382" s="238"/>
      <c r="D382" s="233" t="s">
        <v>136</v>
      </c>
      <c r="E382" s="239" t="s">
        <v>19</v>
      </c>
      <c r="F382" s="240" t="s">
        <v>858</v>
      </c>
      <c r="G382" s="238"/>
      <c r="H382" s="239" t="s">
        <v>19</v>
      </c>
      <c r="I382" s="241"/>
      <c r="J382" s="238"/>
      <c r="K382" s="238"/>
      <c r="L382" s="242"/>
      <c r="M382" s="243"/>
      <c r="N382" s="244"/>
      <c r="O382" s="244"/>
      <c r="P382" s="244"/>
      <c r="Q382" s="244"/>
      <c r="R382" s="244"/>
      <c r="S382" s="244"/>
      <c r="T382" s="24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6" t="s">
        <v>136</v>
      </c>
      <c r="AU382" s="246" t="s">
        <v>84</v>
      </c>
      <c r="AV382" s="13" t="s">
        <v>82</v>
      </c>
      <c r="AW382" s="13" t="s">
        <v>35</v>
      </c>
      <c r="AX382" s="13" t="s">
        <v>74</v>
      </c>
      <c r="AY382" s="246" t="s">
        <v>125</v>
      </c>
    </row>
    <row r="383" s="14" customFormat="1">
      <c r="A383" s="14"/>
      <c r="B383" s="247"/>
      <c r="C383" s="248"/>
      <c r="D383" s="233" t="s">
        <v>136</v>
      </c>
      <c r="E383" s="249" t="s">
        <v>19</v>
      </c>
      <c r="F383" s="250" t="s">
        <v>880</v>
      </c>
      <c r="G383" s="248"/>
      <c r="H383" s="251">
        <v>2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7" t="s">
        <v>136</v>
      </c>
      <c r="AU383" s="257" t="s">
        <v>84</v>
      </c>
      <c r="AV383" s="14" t="s">
        <v>84</v>
      </c>
      <c r="AW383" s="14" t="s">
        <v>35</v>
      </c>
      <c r="AX383" s="14" t="s">
        <v>82</v>
      </c>
      <c r="AY383" s="257" t="s">
        <v>125</v>
      </c>
    </row>
    <row r="384" s="2" customFormat="1" ht="16.5" customHeight="1">
      <c r="A384" s="40"/>
      <c r="B384" s="41"/>
      <c r="C384" s="280" t="s">
        <v>512</v>
      </c>
      <c r="D384" s="280" t="s">
        <v>308</v>
      </c>
      <c r="E384" s="281" t="s">
        <v>881</v>
      </c>
      <c r="F384" s="282" t="s">
        <v>882</v>
      </c>
      <c r="G384" s="283" t="s">
        <v>362</v>
      </c>
      <c r="H384" s="284">
        <v>2</v>
      </c>
      <c r="I384" s="285"/>
      <c r="J384" s="286">
        <f>ROUND(I384*H384,2)</f>
        <v>0</v>
      </c>
      <c r="K384" s="282" t="s">
        <v>131</v>
      </c>
      <c r="L384" s="287"/>
      <c r="M384" s="288" t="s">
        <v>19</v>
      </c>
      <c r="N384" s="289" t="s">
        <v>45</v>
      </c>
      <c r="O384" s="86"/>
      <c r="P384" s="229">
        <f>O384*H384</f>
        <v>0</v>
      </c>
      <c r="Q384" s="229">
        <v>0.00011</v>
      </c>
      <c r="R384" s="229">
        <f>Q384*H384</f>
        <v>0.00022000000000000001</v>
      </c>
      <c r="S384" s="229">
        <v>0</v>
      </c>
      <c r="T384" s="230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31" t="s">
        <v>177</v>
      </c>
      <c r="AT384" s="231" t="s">
        <v>308</v>
      </c>
      <c r="AU384" s="231" t="s">
        <v>84</v>
      </c>
      <c r="AY384" s="19" t="s">
        <v>125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9" t="s">
        <v>82</v>
      </c>
      <c r="BK384" s="232">
        <f>ROUND(I384*H384,2)</f>
        <v>0</v>
      </c>
      <c r="BL384" s="19" t="s">
        <v>132</v>
      </c>
      <c r="BM384" s="231" t="s">
        <v>883</v>
      </c>
    </row>
    <row r="385" s="13" customFormat="1">
      <c r="A385" s="13"/>
      <c r="B385" s="237"/>
      <c r="C385" s="238"/>
      <c r="D385" s="233" t="s">
        <v>136</v>
      </c>
      <c r="E385" s="239" t="s">
        <v>19</v>
      </c>
      <c r="F385" s="240" t="s">
        <v>858</v>
      </c>
      <c r="G385" s="238"/>
      <c r="H385" s="239" t="s">
        <v>19</v>
      </c>
      <c r="I385" s="241"/>
      <c r="J385" s="238"/>
      <c r="K385" s="238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136</v>
      </c>
      <c r="AU385" s="246" t="s">
        <v>84</v>
      </c>
      <c r="AV385" s="13" t="s">
        <v>82</v>
      </c>
      <c r="AW385" s="13" t="s">
        <v>35</v>
      </c>
      <c r="AX385" s="13" t="s">
        <v>74</v>
      </c>
      <c r="AY385" s="246" t="s">
        <v>125</v>
      </c>
    </row>
    <row r="386" s="14" customFormat="1">
      <c r="A386" s="14"/>
      <c r="B386" s="247"/>
      <c r="C386" s="248"/>
      <c r="D386" s="233" t="s">
        <v>136</v>
      </c>
      <c r="E386" s="249" t="s">
        <v>19</v>
      </c>
      <c r="F386" s="250" t="s">
        <v>84</v>
      </c>
      <c r="G386" s="248"/>
      <c r="H386" s="251">
        <v>2</v>
      </c>
      <c r="I386" s="252"/>
      <c r="J386" s="248"/>
      <c r="K386" s="248"/>
      <c r="L386" s="253"/>
      <c r="M386" s="254"/>
      <c r="N386" s="255"/>
      <c r="O386" s="255"/>
      <c r="P386" s="255"/>
      <c r="Q386" s="255"/>
      <c r="R386" s="255"/>
      <c r="S386" s="255"/>
      <c r="T386" s="25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7" t="s">
        <v>136</v>
      </c>
      <c r="AU386" s="257" t="s">
        <v>84</v>
      </c>
      <c r="AV386" s="14" t="s">
        <v>84</v>
      </c>
      <c r="AW386" s="14" t="s">
        <v>35</v>
      </c>
      <c r="AX386" s="14" t="s">
        <v>82</v>
      </c>
      <c r="AY386" s="257" t="s">
        <v>125</v>
      </c>
    </row>
    <row r="387" s="2" customFormat="1" ht="21.75" customHeight="1">
      <c r="A387" s="40"/>
      <c r="B387" s="41"/>
      <c r="C387" s="220" t="s">
        <v>520</v>
      </c>
      <c r="D387" s="220" t="s">
        <v>127</v>
      </c>
      <c r="E387" s="221" t="s">
        <v>884</v>
      </c>
      <c r="F387" s="222" t="s">
        <v>885</v>
      </c>
      <c r="G387" s="223" t="s">
        <v>362</v>
      </c>
      <c r="H387" s="224">
        <v>4</v>
      </c>
      <c r="I387" s="225"/>
      <c r="J387" s="226">
        <f>ROUND(I387*H387,2)</f>
        <v>0</v>
      </c>
      <c r="K387" s="222" t="s">
        <v>131</v>
      </c>
      <c r="L387" s="46"/>
      <c r="M387" s="227" t="s">
        <v>19</v>
      </c>
      <c r="N387" s="228" t="s">
        <v>45</v>
      </c>
      <c r="O387" s="86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31" t="s">
        <v>132</v>
      </c>
      <c r="AT387" s="231" t="s">
        <v>127</v>
      </c>
      <c r="AU387" s="231" t="s">
        <v>84</v>
      </c>
      <c r="AY387" s="19" t="s">
        <v>125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9" t="s">
        <v>82</v>
      </c>
      <c r="BK387" s="232">
        <f>ROUND(I387*H387,2)</f>
        <v>0</v>
      </c>
      <c r="BL387" s="19" t="s">
        <v>132</v>
      </c>
      <c r="BM387" s="231" t="s">
        <v>886</v>
      </c>
    </row>
    <row r="388" s="2" customFormat="1">
      <c r="A388" s="40"/>
      <c r="B388" s="41"/>
      <c r="C388" s="42"/>
      <c r="D388" s="233" t="s">
        <v>134</v>
      </c>
      <c r="E388" s="42"/>
      <c r="F388" s="234" t="s">
        <v>873</v>
      </c>
      <c r="G388" s="42"/>
      <c r="H388" s="42"/>
      <c r="I388" s="138"/>
      <c r="J388" s="42"/>
      <c r="K388" s="42"/>
      <c r="L388" s="46"/>
      <c r="M388" s="235"/>
      <c r="N388" s="236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134</v>
      </c>
      <c r="AU388" s="19" t="s">
        <v>84</v>
      </c>
    </row>
    <row r="389" s="13" customFormat="1">
      <c r="A389" s="13"/>
      <c r="B389" s="237"/>
      <c r="C389" s="238"/>
      <c r="D389" s="233" t="s">
        <v>136</v>
      </c>
      <c r="E389" s="239" t="s">
        <v>19</v>
      </c>
      <c r="F389" s="240" t="s">
        <v>858</v>
      </c>
      <c r="G389" s="238"/>
      <c r="H389" s="239" t="s">
        <v>19</v>
      </c>
      <c r="I389" s="241"/>
      <c r="J389" s="238"/>
      <c r="K389" s="238"/>
      <c r="L389" s="242"/>
      <c r="M389" s="243"/>
      <c r="N389" s="244"/>
      <c r="O389" s="244"/>
      <c r="P389" s="244"/>
      <c r="Q389" s="244"/>
      <c r="R389" s="244"/>
      <c r="S389" s="244"/>
      <c r="T389" s="24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6" t="s">
        <v>136</v>
      </c>
      <c r="AU389" s="246" t="s">
        <v>84</v>
      </c>
      <c r="AV389" s="13" t="s">
        <v>82</v>
      </c>
      <c r="AW389" s="13" t="s">
        <v>35</v>
      </c>
      <c r="AX389" s="13" t="s">
        <v>74</v>
      </c>
      <c r="AY389" s="246" t="s">
        <v>125</v>
      </c>
    </row>
    <row r="390" s="14" customFormat="1">
      <c r="A390" s="14"/>
      <c r="B390" s="247"/>
      <c r="C390" s="248"/>
      <c r="D390" s="233" t="s">
        <v>136</v>
      </c>
      <c r="E390" s="249" t="s">
        <v>19</v>
      </c>
      <c r="F390" s="250" t="s">
        <v>887</v>
      </c>
      <c r="G390" s="248"/>
      <c r="H390" s="251">
        <v>4</v>
      </c>
      <c r="I390" s="252"/>
      <c r="J390" s="248"/>
      <c r="K390" s="248"/>
      <c r="L390" s="253"/>
      <c r="M390" s="254"/>
      <c r="N390" s="255"/>
      <c r="O390" s="255"/>
      <c r="P390" s="255"/>
      <c r="Q390" s="255"/>
      <c r="R390" s="255"/>
      <c r="S390" s="255"/>
      <c r="T390" s="25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7" t="s">
        <v>136</v>
      </c>
      <c r="AU390" s="257" t="s">
        <v>84</v>
      </c>
      <c r="AV390" s="14" t="s">
        <v>84</v>
      </c>
      <c r="AW390" s="14" t="s">
        <v>35</v>
      </c>
      <c r="AX390" s="14" t="s">
        <v>82</v>
      </c>
      <c r="AY390" s="257" t="s">
        <v>125</v>
      </c>
    </row>
    <row r="391" s="2" customFormat="1" ht="16.5" customHeight="1">
      <c r="A391" s="40"/>
      <c r="B391" s="41"/>
      <c r="C391" s="280" t="s">
        <v>524</v>
      </c>
      <c r="D391" s="280" t="s">
        <v>308</v>
      </c>
      <c r="E391" s="281" t="s">
        <v>888</v>
      </c>
      <c r="F391" s="282" t="s">
        <v>889</v>
      </c>
      <c r="G391" s="283" t="s">
        <v>362</v>
      </c>
      <c r="H391" s="284">
        <v>4</v>
      </c>
      <c r="I391" s="285"/>
      <c r="J391" s="286">
        <f>ROUND(I391*H391,2)</f>
        <v>0</v>
      </c>
      <c r="K391" s="282" t="s">
        <v>131</v>
      </c>
      <c r="L391" s="287"/>
      <c r="M391" s="288" t="s">
        <v>19</v>
      </c>
      <c r="N391" s="289" t="s">
        <v>45</v>
      </c>
      <c r="O391" s="86"/>
      <c r="P391" s="229">
        <f>O391*H391</f>
        <v>0</v>
      </c>
      <c r="Q391" s="229">
        <v>0.00012999999999999999</v>
      </c>
      <c r="R391" s="229">
        <f>Q391*H391</f>
        <v>0.00051999999999999995</v>
      </c>
      <c r="S391" s="229">
        <v>0</v>
      </c>
      <c r="T391" s="230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31" t="s">
        <v>177</v>
      </c>
      <c r="AT391" s="231" t="s">
        <v>308</v>
      </c>
      <c r="AU391" s="231" t="s">
        <v>84</v>
      </c>
      <c r="AY391" s="19" t="s">
        <v>125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9" t="s">
        <v>82</v>
      </c>
      <c r="BK391" s="232">
        <f>ROUND(I391*H391,2)</f>
        <v>0</v>
      </c>
      <c r="BL391" s="19" t="s">
        <v>132</v>
      </c>
      <c r="BM391" s="231" t="s">
        <v>890</v>
      </c>
    </row>
    <row r="392" s="13" customFormat="1">
      <c r="A392" s="13"/>
      <c r="B392" s="237"/>
      <c r="C392" s="238"/>
      <c r="D392" s="233" t="s">
        <v>136</v>
      </c>
      <c r="E392" s="239" t="s">
        <v>19</v>
      </c>
      <c r="F392" s="240" t="s">
        <v>858</v>
      </c>
      <c r="G392" s="238"/>
      <c r="H392" s="239" t="s">
        <v>19</v>
      </c>
      <c r="I392" s="241"/>
      <c r="J392" s="238"/>
      <c r="K392" s="238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136</v>
      </c>
      <c r="AU392" s="246" t="s">
        <v>84</v>
      </c>
      <c r="AV392" s="13" t="s">
        <v>82</v>
      </c>
      <c r="AW392" s="13" t="s">
        <v>35</v>
      </c>
      <c r="AX392" s="13" t="s">
        <v>74</v>
      </c>
      <c r="AY392" s="246" t="s">
        <v>125</v>
      </c>
    </row>
    <row r="393" s="14" customFormat="1">
      <c r="A393" s="14"/>
      <c r="B393" s="247"/>
      <c r="C393" s="248"/>
      <c r="D393" s="233" t="s">
        <v>136</v>
      </c>
      <c r="E393" s="249" t="s">
        <v>19</v>
      </c>
      <c r="F393" s="250" t="s">
        <v>132</v>
      </c>
      <c r="G393" s="248"/>
      <c r="H393" s="251">
        <v>4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7" t="s">
        <v>136</v>
      </c>
      <c r="AU393" s="257" t="s">
        <v>84</v>
      </c>
      <c r="AV393" s="14" t="s">
        <v>84</v>
      </c>
      <c r="AW393" s="14" t="s">
        <v>35</v>
      </c>
      <c r="AX393" s="14" t="s">
        <v>82</v>
      </c>
      <c r="AY393" s="257" t="s">
        <v>125</v>
      </c>
    </row>
    <row r="394" s="2" customFormat="1" ht="21.75" customHeight="1">
      <c r="A394" s="40"/>
      <c r="B394" s="41"/>
      <c r="C394" s="220" t="s">
        <v>528</v>
      </c>
      <c r="D394" s="220" t="s">
        <v>127</v>
      </c>
      <c r="E394" s="221" t="s">
        <v>891</v>
      </c>
      <c r="F394" s="222" t="s">
        <v>892</v>
      </c>
      <c r="G394" s="223" t="s">
        <v>362</v>
      </c>
      <c r="H394" s="224">
        <v>3</v>
      </c>
      <c r="I394" s="225"/>
      <c r="J394" s="226">
        <f>ROUND(I394*H394,2)</f>
        <v>0</v>
      </c>
      <c r="K394" s="222" t="s">
        <v>131</v>
      </c>
      <c r="L394" s="46"/>
      <c r="M394" s="227" t="s">
        <v>19</v>
      </c>
      <c r="N394" s="228" t="s">
        <v>45</v>
      </c>
      <c r="O394" s="86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31" t="s">
        <v>132</v>
      </c>
      <c r="AT394" s="231" t="s">
        <v>127</v>
      </c>
      <c r="AU394" s="231" t="s">
        <v>84</v>
      </c>
      <c r="AY394" s="19" t="s">
        <v>125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9" t="s">
        <v>82</v>
      </c>
      <c r="BK394" s="232">
        <f>ROUND(I394*H394,2)</f>
        <v>0</v>
      </c>
      <c r="BL394" s="19" t="s">
        <v>132</v>
      </c>
      <c r="BM394" s="231" t="s">
        <v>893</v>
      </c>
    </row>
    <row r="395" s="2" customFormat="1">
      <c r="A395" s="40"/>
      <c r="B395" s="41"/>
      <c r="C395" s="42"/>
      <c r="D395" s="233" t="s">
        <v>134</v>
      </c>
      <c r="E395" s="42"/>
      <c r="F395" s="234" t="s">
        <v>873</v>
      </c>
      <c r="G395" s="42"/>
      <c r="H395" s="42"/>
      <c r="I395" s="138"/>
      <c r="J395" s="42"/>
      <c r="K395" s="42"/>
      <c r="L395" s="46"/>
      <c r="M395" s="235"/>
      <c r="N395" s="236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134</v>
      </c>
      <c r="AU395" s="19" t="s">
        <v>84</v>
      </c>
    </row>
    <row r="396" s="13" customFormat="1">
      <c r="A396" s="13"/>
      <c r="B396" s="237"/>
      <c r="C396" s="238"/>
      <c r="D396" s="233" t="s">
        <v>136</v>
      </c>
      <c r="E396" s="239" t="s">
        <v>19</v>
      </c>
      <c r="F396" s="240" t="s">
        <v>858</v>
      </c>
      <c r="G396" s="238"/>
      <c r="H396" s="239" t="s">
        <v>19</v>
      </c>
      <c r="I396" s="241"/>
      <c r="J396" s="238"/>
      <c r="K396" s="238"/>
      <c r="L396" s="242"/>
      <c r="M396" s="243"/>
      <c r="N396" s="244"/>
      <c r="O396" s="244"/>
      <c r="P396" s="244"/>
      <c r="Q396" s="244"/>
      <c r="R396" s="244"/>
      <c r="S396" s="244"/>
      <c r="T396" s="24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6" t="s">
        <v>136</v>
      </c>
      <c r="AU396" s="246" t="s">
        <v>84</v>
      </c>
      <c r="AV396" s="13" t="s">
        <v>82</v>
      </c>
      <c r="AW396" s="13" t="s">
        <v>35</v>
      </c>
      <c r="AX396" s="13" t="s">
        <v>74</v>
      </c>
      <c r="AY396" s="246" t="s">
        <v>125</v>
      </c>
    </row>
    <row r="397" s="14" customFormat="1">
      <c r="A397" s="14"/>
      <c r="B397" s="247"/>
      <c r="C397" s="248"/>
      <c r="D397" s="233" t="s">
        <v>136</v>
      </c>
      <c r="E397" s="249" t="s">
        <v>19</v>
      </c>
      <c r="F397" s="250" t="s">
        <v>145</v>
      </c>
      <c r="G397" s="248"/>
      <c r="H397" s="251">
        <v>3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7" t="s">
        <v>136</v>
      </c>
      <c r="AU397" s="257" t="s">
        <v>84</v>
      </c>
      <c r="AV397" s="14" t="s">
        <v>84</v>
      </c>
      <c r="AW397" s="14" t="s">
        <v>35</v>
      </c>
      <c r="AX397" s="14" t="s">
        <v>82</v>
      </c>
      <c r="AY397" s="257" t="s">
        <v>125</v>
      </c>
    </row>
    <row r="398" s="2" customFormat="1" ht="16.5" customHeight="1">
      <c r="A398" s="40"/>
      <c r="B398" s="41"/>
      <c r="C398" s="280" t="s">
        <v>532</v>
      </c>
      <c r="D398" s="280" t="s">
        <v>308</v>
      </c>
      <c r="E398" s="281" t="s">
        <v>894</v>
      </c>
      <c r="F398" s="282" t="s">
        <v>895</v>
      </c>
      <c r="G398" s="283" t="s">
        <v>362</v>
      </c>
      <c r="H398" s="284">
        <v>3</v>
      </c>
      <c r="I398" s="285"/>
      <c r="J398" s="286">
        <f>ROUND(I398*H398,2)</f>
        <v>0</v>
      </c>
      <c r="K398" s="282" t="s">
        <v>131</v>
      </c>
      <c r="L398" s="287"/>
      <c r="M398" s="288" t="s">
        <v>19</v>
      </c>
      <c r="N398" s="289" t="s">
        <v>45</v>
      </c>
      <c r="O398" s="86"/>
      <c r="P398" s="229">
        <f>O398*H398</f>
        <v>0</v>
      </c>
      <c r="Q398" s="229">
        <v>0.00012999999999999999</v>
      </c>
      <c r="R398" s="229">
        <f>Q398*H398</f>
        <v>0.00038999999999999994</v>
      </c>
      <c r="S398" s="229">
        <v>0</v>
      </c>
      <c r="T398" s="230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31" t="s">
        <v>177</v>
      </c>
      <c r="AT398" s="231" t="s">
        <v>308</v>
      </c>
      <c r="AU398" s="231" t="s">
        <v>84</v>
      </c>
      <c r="AY398" s="19" t="s">
        <v>125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9" t="s">
        <v>82</v>
      </c>
      <c r="BK398" s="232">
        <f>ROUND(I398*H398,2)</f>
        <v>0</v>
      </c>
      <c r="BL398" s="19" t="s">
        <v>132</v>
      </c>
      <c r="BM398" s="231" t="s">
        <v>896</v>
      </c>
    </row>
    <row r="399" s="2" customFormat="1" ht="21.75" customHeight="1">
      <c r="A399" s="40"/>
      <c r="B399" s="41"/>
      <c r="C399" s="220" t="s">
        <v>537</v>
      </c>
      <c r="D399" s="220" t="s">
        <v>127</v>
      </c>
      <c r="E399" s="221" t="s">
        <v>897</v>
      </c>
      <c r="F399" s="222" t="s">
        <v>898</v>
      </c>
      <c r="G399" s="223" t="s">
        <v>362</v>
      </c>
      <c r="H399" s="224">
        <v>5</v>
      </c>
      <c r="I399" s="225"/>
      <c r="J399" s="226">
        <f>ROUND(I399*H399,2)</f>
        <v>0</v>
      </c>
      <c r="K399" s="222" t="s">
        <v>131</v>
      </c>
      <c r="L399" s="46"/>
      <c r="M399" s="227" t="s">
        <v>19</v>
      </c>
      <c r="N399" s="228" t="s">
        <v>45</v>
      </c>
      <c r="O399" s="86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31" t="s">
        <v>132</v>
      </c>
      <c r="AT399" s="231" t="s">
        <v>127</v>
      </c>
      <c r="AU399" s="231" t="s">
        <v>84</v>
      </c>
      <c r="AY399" s="19" t="s">
        <v>125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9" t="s">
        <v>82</v>
      </c>
      <c r="BK399" s="232">
        <f>ROUND(I399*H399,2)</f>
        <v>0</v>
      </c>
      <c r="BL399" s="19" t="s">
        <v>132</v>
      </c>
      <c r="BM399" s="231" t="s">
        <v>899</v>
      </c>
    </row>
    <row r="400" s="2" customFormat="1">
      <c r="A400" s="40"/>
      <c r="B400" s="41"/>
      <c r="C400" s="42"/>
      <c r="D400" s="233" t="s">
        <v>134</v>
      </c>
      <c r="E400" s="42"/>
      <c r="F400" s="234" t="s">
        <v>873</v>
      </c>
      <c r="G400" s="42"/>
      <c r="H400" s="42"/>
      <c r="I400" s="138"/>
      <c r="J400" s="42"/>
      <c r="K400" s="42"/>
      <c r="L400" s="46"/>
      <c r="M400" s="235"/>
      <c r="N400" s="236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134</v>
      </c>
      <c r="AU400" s="19" t="s">
        <v>84</v>
      </c>
    </row>
    <row r="401" s="13" customFormat="1">
      <c r="A401" s="13"/>
      <c r="B401" s="237"/>
      <c r="C401" s="238"/>
      <c r="D401" s="233" t="s">
        <v>136</v>
      </c>
      <c r="E401" s="239" t="s">
        <v>19</v>
      </c>
      <c r="F401" s="240" t="s">
        <v>858</v>
      </c>
      <c r="G401" s="238"/>
      <c r="H401" s="239" t="s">
        <v>19</v>
      </c>
      <c r="I401" s="241"/>
      <c r="J401" s="238"/>
      <c r="K401" s="238"/>
      <c r="L401" s="242"/>
      <c r="M401" s="243"/>
      <c r="N401" s="244"/>
      <c r="O401" s="244"/>
      <c r="P401" s="244"/>
      <c r="Q401" s="244"/>
      <c r="R401" s="244"/>
      <c r="S401" s="244"/>
      <c r="T401" s="24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6" t="s">
        <v>136</v>
      </c>
      <c r="AU401" s="246" t="s">
        <v>84</v>
      </c>
      <c r="AV401" s="13" t="s">
        <v>82</v>
      </c>
      <c r="AW401" s="13" t="s">
        <v>35</v>
      </c>
      <c r="AX401" s="13" t="s">
        <v>74</v>
      </c>
      <c r="AY401" s="246" t="s">
        <v>125</v>
      </c>
    </row>
    <row r="402" s="14" customFormat="1">
      <c r="A402" s="14"/>
      <c r="B402" s="247"/>
      <c r="C402" s="248"/>
      <c r="D402" s="233" t="s">
        <v>136</v>
      </c>
      <c r="E402" s="249" t="s">
        <v>19</v>
      </c>
      <c r="F402" s="250" t="s">
        <v>156</v>
      </c>
      <c r="G402" s="248"/>
      <c r="H402" s="251">
        <v>5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7" t="s">
        <v>136</v>
      </c>
      <c r="AU402" s="257" t="s">
        <v>84</v>
      </c>
      <c r="AV402" s="14" t="s">
        <v>84</v>
      </c>
      <c r="AW402" s="14" t="s">
        <v>35</v>
      </c>
      <c r="AX402" s="14" t="s">
        <v>82</v>
      </c>
      <c r="AY402" s="257" t="s">
        <v>125</v>
      </c>
    </row>
    <row r="403" s="2" customFormat="1" ht="16.5" customHeight="1">
      <c r="A403" s="40"/>
      <c r="B403" s="41"/>
      <c r="C403" s="280" t="s">
        <v>543</v>
      </c>
      <c r="D403" s="280" t="s">
        <v>308</v>
      </c>
      <c r="E403" s="281" t="s">
        <v>900</v>
      </c>
      <c r="F403" s="282" t="s">
        <v>901</v>
      </c>
      <c r="G403" s="283" t="s">
        <v>362</v>
      </c>
      <c r="H403" s="284">
        <v>5</v>
      </c>
      <c r="I403" s="285"/>
      <c r="J403" s="286">
        <f>ROUND(I403*H403,2)</f>
        <v>0</v>
      </c>
      <c r="K403" s="282" t="s">
        <v>131</v>
      </c>
      <c r="L403" s="287"/>
      <c r="M403" s="288" t="s">
        <v>19</v>
      </c>
      <c r="N403" s="289" t="s">
        <v>45</v>
      </c>
      <c r="O403" s="86"/>
      <c r="P403" s="229">
        <f>O403*H403</f>
        <v>0</v>
      </c>
      <c r="Q403" s="229">
        <v>0.00031</v>
      </c>
      <c r="R403" s="229">
        <f>Q403*H403</f>
        <v>0.00155</v>
      </c>
      <c r="S403" s="229">
        <v>0</v>
      </c>
      <c r="T403" s="230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31" t="s">
        <v>177</v>
      </c>
      <c r="AT403" s="231" t="s">
        <v>308</v>
      </c>
      <c r="AU403" s="231" t="s">
        <v>84</v>
      </c>
      <c r="AY403" s="19" t="s">
        <v>125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9" t="s">
        <v>82</v>
      </c>
      <c r="BK403" s="232">
        <f>ROUND(I403*H403,2)</f>
        <v>0</v>
      </c>
      <c r="BL403" s="19" t="s">
        <v>132</v>
      </c>
      <c r="BM403" s="231" t="s">
        <v>902</v>
      </c>
    </row>
    <row r="404" s="2" customFormat="1" ht="21.75" customHeight="1">
      <c r="A404" s="40"/>
      <c r="B404" s="41"/>
      <c r="C404" s="220" t="s">
        <v>547</v>
      </c>
      <c r="D404" s="220" t="s">
        <v>127</v>
      </c>
      <c r="E404" s="221" t="s">
        <v>903</v>
      </c>
      <c r="F404" s="222" t="s">
        <v>904</v>
      </c>
      <c r="G404" s="223" t="s">
        <v>362</v>
      </c>
      <c r="H404" s="224">
        <v>6</v>
      </c>
      <c r="I404" s="225"/>
      <c r="J404" s="226">
        <f>ROUND(I404*H404,2)</f>
        <v>0</v>
      </c>
      <c r="K404" s="222" t="s">
        <v>19</v>
      </c>
      <c r="L404" s="46"/>
      <c r="M404" s="227" t="s">
        <v>19</v>
      </c>
      <c r="N404" s="228" t="s">
        <v>45</v>
      </c>
      <c r="O404" s="86"/>
      <c r="P404" s="229">
        <f>O404*H404</f>
        <v>0</v>
      </c>
      <c r="Q404" s="229">
        <v>0</v>
      </c>
      <c r="R404" s="229">
        <f>Q404*H404</f>
        <v>0</v>
      </c>
      <c r="S404" s="229">
        <v>0</v>
      </c>
      <c r="T404" s="230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31" t="s">
        <v>132</v>
      </c>
      <c r="AT404" s="231" t="s">
        <v>127</v>
      </c>
      <c r="AU404" s="231" t="s">
        <v>84</v>
      </c>
      <c r="AY404" s="19" t="s">
        <v>125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9" t="s">
        <v>82</v>
      </c>
      <c r="BK404" s="232">
        <f>ROUND(I404*H404,2)</f>
        <v>0</v>
      </c>
      <c r="BL404" s="19" t="s">
        <v>132</v>
      </c>
      <c r="BM404" s="231" t="s">
        <v>905</v>
      </c>
    </row>
    <row r="405" s="2" customFormat="1">
      <c r="A405" s="40"/>
      <c r="B405" s="41"/>
      <c r="C405" s="42"/>
      <c r="D405" s="233" t="s">
        <v>134</v>
      </c>
      <c r="E405" s="42"/>
      <c r="F405" s="234" t="s">
        <v>873</v>
      </c>
      <c r="G405" s="42"/>
      <c r="H405" s="42"/>
      <c r="I405" s="138"/>
      <c r="J405" s="42"/>
      <c r="K405" s="42"/>
      <c r="L405" s="46"/>
      <c r="M405" s="235"/>
      <c r="N405" s="236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134</v>
      </c>
      <c r="AU405" s="19" t="s">
        <v>84</v>
      </c>
    </row>
    <row r="406" s="13" customFormat="1">
      <c r="A406" s="13"/>
      <c r="B406" s="237"/>
      <c r="C406" s="238"/>
      <c r="D406" s="233" t="s">
        <v>136</v>
      </c>
      <c r="E406" s="239" t="s">
        <v>19</v>
      </c>
      <c r="F406" s="240" t="s">
        <v>858</v>
      </c>
      <c r="G406" s="238"/>
      <c r="H406" s="239" t="s">
        <v>19</v>
      </c>
      <c r="I406" s="241"/>
      <c r="J406" s="238"/>
      <c r="K406" s="238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136</v>
      </c>
      <c r="AU406" s="246" t="s">
        <v>84</v>
      </c>
      <c r="AV406" s="13" t="s">
        <v>82</v>
      </c>
      <c r="AW406" s="13" t="s">
        <v>35</v>
      </c>
      <c r="AX406" s="13" t="s">
        <v>74</v>
      </c>
      <c r="AY406" s="246" t="s">
        <v>125</v>
      </c>
    </row>
    <row r="407" s="14" customFormat="1">
      <c r="A407" s="14"/>
      <c r="B407" s="247"/>
      <c r="C407" s="248"/>
      <c r="D407" s="233" t="s">
        <v>136</v>
      </c>
      <c r="E407" s="249" t="s">
        <v>19</v>
      </c>
      <c r="F407" s="250" t="s">
        <v>162</v>
      </c>
      <c r="G407" s="248"/>
      <c r="H407" s="251">
        <v>6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7" t="s">
        <v>136</v>
      </c>
      <c r="AU407" s="257" t="s">
        <v>84</v>
      </c>
      <c r="AV407" s="14" t="s">
        <v>84</v>
      </c>
      <c r="AW407" s="14" t="s">
        <v>35</v>
      </c>
      <c r="AX407" s="14" t="s">
        <v>82</v>
      </c>
      <c r="AY407" s="257" t="s">
        <v>125</v>
      </c>
    </row>
    <row r="408" s="2" customFormat="1" ht="16.5" customHeight="1">
      <c r="A408" s="40"/>
      <c r="B408" s="41"/>
      <c r="C408" s="280" t="s">
        <v>552</v>
      </c>
      <c r="D408" s="280" t="s">
        <v>308</v>
      </c>
      <c r="E408" s="281" t="s">
        <v>906</v>
      </c>
      <c r="F408" s="282" t="s">
        <v>907</v>
      </c>
      <c r="G408" s="283" t="s">
        <v>362</v>
      </c>
      <c r="H408" s="284">
        <v>6</v>
      </c>
      <c r="I408" s="285"/>
      <c r="J408" s="286">
        <f>ROUND(I408*H408,2)</f>
        <v>0</v>
      </c>
      <c r="K408" s="282" t="s">
        <v>131</v>
      </c>
      <c r="L408" s="287"/>
      <c r="M408" s="288" t="s">
        <v>19</v>
      </c>
      <c r="N408" s="289" t="s">
        <v>45</v>
      </c>
      <c r="O408" s="86"/>
      <c r="P408" s="229">
        <f>O408*H408</f>
        <v>0</v>
      </c>
      <c r="Q408" s="229">
        <v>0.00012</v>
      </c>
      <c r="R408" s="229">
        <f>Q408*H408</f>
        <v>0.00072000000000000005</v>
      </c>
      <c r="S408" s="229">
        <v>0</v>
      </c>
      <c r="T408" s="230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31" t="s">
        <v>177</v>
      </c>
      <c r="AT408" s="231" t="s">
        <v>308</v>
      </c>
      <c r="AU408" s="231" t="s">
        <v>84</v>
      </c>
      <c r="AY408" s="19" t="s">
        <v>125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9" t="s">
        <v>82</v>
      </c>
      <c r="BK408" s="232">
        <f>ROUND(I408*H408,2)</f>
        <v>0</v>
      </c>
      <c r="BL408" s="19" t="s">
        <v>132</v>
      </c>
      <c r="BM408" s="231" t="s">
        <v>908</v>
      </c>
    </row>
    <row r="409" s="2" customFormat="1" ht="16.5" customHeight="1">
      <c r="A409" s="40"/>
      <c r="B409" s="41"/>
      <c r="C409" s="220" t="s">
        <v>556</v>
      </c>
      <c r="D409" s="220" t="s">
        <v>127</v>
      </c>
      <c r="E409" s="221" t="s">
        <v>909</v>
      </c>
      <c r="F409" s="222" t="s">
        <v>910</v>
      </c>
      <c r="G409" s="223" t="s">
        <v>165</v>
      </c>
      <c r="H409" s="224">
        <v>307</v>
      </c>
      <c r="I409" s="225"/>
      <c r="J409" s="226">
        <f>ROUND(I409*H409,2)</f>
        <v>0</v>
      </c>
      <c r="K409" s="222" t="s">
        <v>131</v>
      </c>
      <c r="L409" s="46"/>
      <c r="M409" s="227" t="s">
        <v>19</v>
      </c>
      <c r="N409" s="228" t="s">
        <v>45</v>
      </c>
      <c r="O409" s="86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31" t="s">
        <v>132</v>
      </c>
      <c r="AT409" s="231" t="s">
        <v>127</v>
      </c>
      <c r="AU409" s="231" t="s">
        <v>84</v>
      </c>
      <c r="AY409" s="19" t="s">
        <v>125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9" t="s">
        <v>82</v>
      </c>
      <c r="BK409" s="232">
        <f>ROUND(I409*H409,2)</f>
        <v>0</v>
      </c>
      <c r="BL409" s="19" t="s">
        <v>132</v>
      </c>
      <c r="BM409" s="231" t="s">
        <v>911</v>
      </c>
    </row>
    <row r="410" s="2" customFormat="1">
      <c r="A410" s="40"/>
      <c r="B410" s="41"/>
      <c r="C410" s="42"/>
      <c r="D410" s="233" t="s">
        <v>134</v>
      </c>
      <c r="E410" s="42"/>
      <c r="F410" s="234" t="s">
        <v>912</v>
      </c>
      <c r="G410" s="42"/>
      <c r="H410" s="42"/>
      <c r="I410" s="138"/>
      <c r="J410" s="42"/>
      <c r="K410" s="42"/>
      <c r="L410" s="46"/>
      <c r="M410" s="235"/>
      <c r="N410" s="236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134</v>
      </c>
      <c r="AU410" s="19" t="s">
        <v>84</v>
      </c>
    </row>
    <row r="411" s="13" customFormat="1">
      <c r="A411" s="13"/>
      <c r="B411" s="237"/>
      <c r="C411" s="238"/>
      <c r="D411" s="233" t="s">
        <v>136</v>
      </c>
      <c r="E411" s="239" t="s">
        <v>19</v>
      </c>
      <c r="F411" s="240" t="s">
        <v>858</v>
      </c>
      <c r="G411" s="238"/>
      <c r="H411" s="239" t="s">
        <v>19</v>
      </c>
      <c r="I411" s="241"/>
      <c r="J411" s="238"/>
      <c r="K411" s="238"/>
      <c r="L411" s="242"/>
      <c r="M411" s="243"/>
      <c r="N411" s="244"/>
      <c r="O411" s="244"/>
      <c r="P411" s="244"/>
      <c r="Q411" s="244"/>
      <c r="R411" s="244"/>
      <c r="S411" s="244"/>
      <c r="T411" s="24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6" t="s">
        <v>136</v>
      </c>
      <c r="AU411" s="246" t="s">
        <v>84</v>
      </c>
      <c r="AV411" s="13" t="s">
        <v>82</v>
      </c>
      <c r="AW411" s="13" t="s">
        <v>35</v>
      </c>
      <c r="AX411" s="13" t="s">
        <v>74</v>
      </c>
      <c r="AY411" s="246" t="s">
        <v>125</v>
      </c>
    </row>
    <row r="412" s="14" customFormat="1">
      <c r="A412" s="14"/>
      <c r="B412" s="247"/>
      <c r="C412" s="248"/>
      <c r="D412" s="233" t="s">
        <v>136</v>
      </c>
      <c r="E412" s="249" t="s">
        <v>19</v>
      </c>
      <c r="F412" s="250" t="s">
        <v>913</v>
      </c>
      <c r="G412" s="248"/>
      <c r="H412" s="251">
        <v>128</v>
      </c>
      <c r="I412" s="252"/>
      <c r="J412" s="248"/>
      <c r="K412" s="248"/>
      <c r="L412" s="253"/>
      <c r="M412" s="254"/>
      <c r="N412" s="255"/>
      <c r="O412" s="255"/>
      <c r="P412" s="255"/>
      <c r="Q412" s="255"/>
      <c r="R412" s="255"/>
      <c r="S412" s="255"/>
      <c r="T412" s="25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7" t="s">
        <v>136</v>
      </c>
      <c r="AU412" s="257" t="s">
        <v>84</v>
      </c>
      <c r="AV412" s="14" t="s">
        <v>84</v>
      </c>
      <c r="AW412" s="14" t="s">
        <v>35</v>
      </c>
      <c r="AX412" s="14" t="s">
        <v>74</v>
      </c>
      <c r="AY412" s="257" t="s">
        <v>125</v>
      </c>
    </row>
    <row r="413" s="14" customFormat="1">
      <c r="A413" s="14"/>
      <c r="B413" s="247"/>
      <c r="C413" s="248"/>
      <c r="D413" s="233" t="s">
        <v>136</v>
      </c>
      <c r="E413" s="249" t="s">
        <v>19</v>
      </c>
      <c r="F413" s="250" t="s">
        <v>914</v>
      </c>
      <c r="G413" s="248"/>
      <c r="H413" s="251">
        <v>179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7" t="s">
        <v>136</v>
      </c>
      <c r="AU413" s="257" t="s">
        <v>84</v>
      </c>
      <c r="AV413" s="14" t="s">
        <v>84</v>
      </c>
      <c r="AW413" s="14" t="s">
        <v>35</v>
      </c>
      <c r="AX413" s="14" t="s">
        <v>74</v>
      </c>
      <c r="AY413" s="257" t="s">
        <v>125</v>
      </c>
    </row>
    <row r="414" s="15" customFormat="1">
      <c r="A414" s="15"/>
      <c r="B414" s="258"/>
      <c r="C414" s="259"/>
      <c r="D414" s="233" t="s">
        <v>136</v>
      </c>
      <c r="E414" s="260" t="s">
        <v>19</v>
      </c>
      <c r="F414" s="261" t="s">
        <v>171</v>
      </c>
      <c r="G414" s="259"/>
      <c r="H414" s="262">
        <v>307</v>
      </c>
      <c r="I414" s="263"/>
      <c r="J414" s="259"/>
      <c r="K414" s="259"/>
      <c r="L414" s="264"/>
      <c r="M414" s="265"/>
      <c r="N414" s="266"/>
      <c r="O414" s="266"/>
      <c r="P414" s="266"/>
      <c r="Q414" s="266"/>
      <c r="R414" s="266"/>
      <c r="S414" s="266"/>
      <c r="T414" s="267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8" t="s">
        <v>136</v>
      </c>
      <c r="AU414" s="268" t="s">
        <v>84</v>
      </c>
      <c r="AV414" s="15" t="s">
        <v>132</v>
      </c>
      <c r="AW414" s="15" t="s">
        <v>35</v>
      </c>
      <c r="AX414" s="15" t="s">
        <v>82</v>
      </c>
      <c r="AY414" s="268" t="s">
        <v>125</v>
      </c>
    </row>
    <row r="415" s="2" customFormat="1" ht="16.5" customHeight="1">
      <c r="A415" s="40"/>
      <c r="B415" s="41"/>
      <c r="C415" s="220" t="s">
        <v>562</v>
      </c>
      <c r="D415" s="220" t="s">
        <v>127</v>
      </c>
      <c r="E415" s="221" t="s">
        <v>915</v>
      </c>
      <c r="F415" s="222" t="s">
        <v>916</v>
      </c>
      <c r="G415" s="223" t="s">
        <v>165</v>
      </c>
      <c r="H415" s="224">
        <v>320</v>
      </c>
      <c r="I415" s="225"/>
      <c r="J415" s="226">
        <f>ROUND(I415*H415,2)</f>
        <v>0</v>
      </c>
      <c r="K415" s="222" t="s">
        <v>131</v>
      </c>
      <c r="L415" s="46"/>
      <c r="M415" s="227" t="s">
        <v>19</v>
      </c>
      <c r="N415" s="228" t="s">
        <v>45</v>
      </c>
      <c r="O415" s="86"/>
      <c r="P415" s="229">
        <f>O415*H415</f>
        <v>0</v>
      </c>
      <c r="Q415" s="229">
        <v>0.00019000000000000001</v>
      </c>
      <c r="R415" s="229">
        <f>Q415*H415</f>
        <v>0.060800000000000007</v>
      </c>
      <c r="S415" s="229">
        <v>0</v>
      </c>
      <c r="T415" s="230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31" t="s">
        <v>132</v>
      </c>
      <c r="AT415" s="231" t="s">
        <v>127</v>
      </c>
      <c r="AU415" s="231" t="s">
        <v>84</v>
      </c>
      <c r="AY415" s="19" t="s">
        <v>125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9" t="s">
        <v>82</v>
      </c>
      <c r="BK415" s="232">
        <f>ROUND(I415*H415,2)</f>
        <v>0</v>
      </c>
      <c r="BL415" s="19" t="s">
        <v>132</v>
      </c>
      <c r="BM415" s="231" t="s">
        <v>917</v>
      </c>
    </row>
    <row r="416" s="13" customFormat="1">
      <c r="A416" s="13"/>
      <c r="B416" s="237"/>
      <c r="C416" s="238"/>
      <c r="D416" s="233" t="s">
        <v>136</v>
      </c>
      <c r="E416" s="239" t="s">
        <v>19</v>
      </c>
      <c r="F416" s="240" t="s">
        <v>858</v>
      </c>
      <c r="G416" s="238"/>
      <c r="H416" s="239" t="s">
        <v>19</v>
      </c>
      <c r="I416" s="241"/>
      <c r="J416" s="238"/>
      <c r="K416" s="238"/>
      <c r="L416" s="242"/>
      <c r="M416" s="243"/>
      <c r="N416" s="244"/>
      <c r="O416" s="244"/>
      <c r="P416" s="244"/>
      <c r="Q416" s="244"/>
      <c r="R416" s="244"/>
      <c r="S416" s="244"/>
      <c r="T416" s="24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6" t="s">
        <v>136</v>
      </c>
      <c r="AU416" s="246" t="s">
        <v>84</v>
      </c>
      <c r="AV416" s="13" t="s">
        <v>82</v>
      </c>
      <c r="AW416" s="13" t="s">
        <v>35</v>
      </c>
      <c r="AX416" s="13" t="s">
        <v>74</v>
      </c>
      <c r="AY416" s="246" t="s">
        <v>125</v>
      </c>
    </row>
    <row r="417" s="14" customFormat="1">
      <c r="A417" s="14"/>
      <c r="B417" s="247"/>
      <c r="C417" s="248"/>
      <c r="D417" s="233" t="s">
        <v>136</v>
      </c>
      <c r="E417" s="249" t="s">
        <v>19</v>
      </c>
      <c r="F417" s="250" t="s">
        <v>918</v>
      </c>
      <c r="G417" s="248"/>
      <c r="H417" s="251">
        <v>320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7" t="s">
        <v>136</v>
      </c>
      <c r="AU417" s="257" t="s">
        <v>84</v>
      </c>
      <c r="AV417" s="14" t="s">
        <v>84</v>
      </c>
      <c r="AW417" s="14" t="s">
        <v>35</v>
      </c>
      <c r="AX417" s="14" t="s">
        <v>82</v>
      </c>
      <c r="AY417" s="257" t="s">
        <v>125</v>
      </c>
    </row>
    <row r="418" s="2" customFormat="1" ht="16.5" customHeight="1">
      <c r="A418" s="40"/>
      <c r="B418" s="41"/>
      <c r="C418" s="220" t="s">
        <v>567</v>
      </c>
      <c r="D418" s="220" t="s">
        <v>127</v>
      </c>
      <c r="E418" s="221" t="s">
        <v>572</v>
      </c>
      <c r="F418" s="222" t="s">
        <v>573</v>
      </c>
      <c r="G418" s="223" t="s">
        <v>165</v>
      </c>
      <c r="H418" s="224">
        <v>307</v>
      </c>
      <c r="I418" s="225"/>
      <c r="J418" s="226">
        <f>ROUND(I418*H418,2)</f>
        <v>0</v>
      </c>
      <c r="K418" s="222" t="s">
        <v>131</v>
      </c>
      <c r="L418" s="46"/>
      <c r="M418" s="227" t="s">
        <v>19</v>
      </c>
      <c r="N418" s="228" t="s">
        <v>45</v>
      </c>
      <c r="O418" s="86"/>
      <c r="P418" s="229">
        <f>O418*H418</f>
        <v>0</v>
      </c>
      <c r="Q418" s="229">
        <v>6.9999999999999994E-05</v>
      </c>
      <c r="R418" s="229">
        <f>Q418*H418</f>
        <v>0.021489999999999999</v>
      </c>
      <c r="S418" s="229">
        <v>0</v>
      </c>
      <c r="T418" s="230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31" t="s">
        <v>132</v>
      </c>
      <c r="AT418" s="231" t="s">
        <v>127</v>
      </c>
      <c r="AU418" s="231" t="s">
        <v>84</v>
      </c>
      <c r="AY418" s="19" t="s">
        <v>125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9" t="s">
        <v>82</v>
      </c>
      <c r="BK418" s="232">
        <f>ROUND(I418*H418,2)</f>
        <v>0</v>
      </c>
      <c r="BL418" s="19" t="s">
        <v>132</v>
      </c>
      <c r="BM418" s="231" t="s">
        <v>919</v>
      </c>
    </row>
    <row r="419" s="13" customFormat="1">
      <c r="A419" s="13"/>
      <c r="B419" s="237"/>
      <c r="C419" s="238"/>
      <c r="D419" s="233" t="s">
        <v>136</v>
      </c>
      <c r="E419" s="239" t="s">
        <v>19</v>
      </c>
      <c r="F419" s="240" t="s">
        <v>858</v>
      </c>
      <c r="G419" s="238"/>
      <c r="H419" s="239" t="s">
        <v>19</v>
      </c>
      <c r="I419" s="241"/>
      <c r="J419" s="238"/>
      <c r="K419" s="238"/>
      <c r="L419" s="242"/>
      <c r="M419" s="243"/>
      <c r="N419" s="244"/>
      <c r="O419" s="244"/>
      <c r="P419" s="244"/>
      <c r="Q419" s="244"/>
      <c r="R419" s="244"/>
      <c r="S419" s="244"/>
      <c r="T419" s="24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6" t="s">
        <v>136</v>
      </c>
      <c r="AU419" s="246" t="s">
        <v>84</v>
      </c>
      <c r="AV419" s="13" t="s">
        <v>82</v>
      </c>
      <c r="AW419" s="13" t="s">
        <v>35</v>
      </c>
      <c r="AX419" s="13" t="s">
        <v>74</v>
      </c>
      <c r="AY419" s="246" t="s">
        <v>125</v>
      </c>
    </row>
    <row r="420" s="14" customFormat="1">
      <c r="A420" s="14"/>
      <c r="B420" s="247"/>
      <c r="C420" s="248"/>
      <c r="D420" s="233" t="s">
        <v>136</v>
      </c>
      <c r="E420" s="249" t="s">
        <v>19</v>
      </c>
      <c r="F420" s="250" t="s">
        <v>920</v>
      </c>
      <c r="G420" s="248"/>
      <c r="H420" s="251">
        <v>307</v>
      </c>
      <c r="I420" s="252"/>
      <c r="J420" s="248"/>
      <c r="K420" s="248"/>
      <c r="L420" s="253"/>
      <c r="M420" s="254"/>
      <c r="N420" s="255"/>
      <c r="O420" s="255"/>
      <c r="P420" s="255"/>
      <c r="Q420" s="255"/>
      <c r="R420" s="255"/>
      <c r="S420" s="255"/>
      <c r="T420" s="25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7" t="s">
        <v>136</v>
      </c>
      <c r="AU420" s="257" t="s">
        <v>84</v>
      </c>
      <c r="AV420" s="14" t="s">
        <v>84</v>
      </c>
      <c r="AW420" s="14" t="s">
        <v>35</v>
      </c>
      <c r="AX420" s="14" t="s">
        <v>82</v>
      </c>
      <c r="AY420" s="257" t="s">
        <v>125</v>
      </c>
    </row>
    <row r="421" s="2" customFormat="1" ht="16.5" customHeight="1">
      <c r="A421" s="40"/>
      <c r="B421" s="41"/>
      <c r="C421" s="220" t="s">
        <v>571</v>
      </c>
      <c r="D421" s="220" t="s">
        <v>127</v>
      </c>
      <c r="E421" s="221" t="s">
        <v>921</v>
      </c>
      <c r="F421" s="222" t="s">
        <v>922</v>
      </c>
      <c r="G421" s="223" t="s">
        <v>585</v>
      </c>
      <c r="H421" s="224">
        <v>7</v>
      </c>
      <c r="I421" s="225"/>
      <c r="J421" s="226">
        <f>ROUND(I421*H421,2)</f>
        <v>0</v>
      </c>
      <c r="K421" s="222" t="s">
        <v>19</v>
      </c>
      <c r="L421" s="46"/>
      <c r="M421" s="227" t="s">
        <v>19</v>
      </c>
      <c r="N421" s="228" t="s">
        <v>45</v>
      </c>
      <c r="O421" s="86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31" t="s">
        <v>132</v>
      </c>
      <c r="AT421" s="231" t="s">
        <v>127</v>
      </c>
      <c r="AU421" s="231" t="s">
        <v>84</v>
      </c>
      <c r="AY421" s="19" t="s">
        <v>125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9" t="s">
        <v>82</v>
      </c>
      <c r="BK421" s="232">
        <f>ROUND(I421*H421,2)</f>
        <v>0</v>
      </c>
      <c r="BL421" s="19" t="s">
        <v>132</v>
      </c>
      <c r="BM421" s="231" t="s">
        <v>923</v>
      </c>
    </row>
    <row r="422" s="13" customFormat="1">
      <c r="A422" s="13"/>
      <c r="B422" s="237"/>
      <c r="C422" s="238"/>
      <c r="D422" s="233" t="s">
        <v>136</v>
      </c>
      <c r="E422" s="239" t="s">
        <v>19</v>
      </c>
      <c r="F422" s="240" t="s">
        <v>924</v>
      </c>
      <c r="G422" s="238"/>
      <c r="H422" s="239" t="s">
        <v>19</v>
      </c>
      <c r="I422" s="241"/>
      <c r="J422" s="238"/>
      <c r="K422" s="238"/>
      <c r="L422" s="242"/>
      <c r="M422" s="243"/>
      <c r="N422" s="244"/>
      <c r="O422" s="244"/>
      <c r="P422" s="244"/>
      <c r="Q422" s="244"/>
      <c r="R422" s="244"/>
      <c r="S422" s="244"/>
      <c r="T422" s="24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6" t="s">
        <v>136</v>
      </c>
      <c r="AU422" s="246" t="s">
        <v>84</v>
      </c>
      <c r="AV422" s="13" t="s">
        <v>82</v>
      </c>
      <c r="AW422" s="13" t="s">
        <v>35</v>
      </c>
      <c r="AX422" s="13" t="s">
        <v>74</v>
      </c>
      <c r="AY422" s="246" t="s">
        <v>125</v>
      </c>
    </row>
    <row r="423" s="13" customFormat="1">
      <c r="A423" s="13"/>
      <c r="B423" s="237"/>
      <c r="C423" s="238"/>
      <c r="D423" s="233" t="s">
        <v>136</v>
      </c>
      <c r="E423" s="239" t="s">
        <v>19</v>
      </c>
      <c r="F423" s="240" t="s">
        <v>925</v>
      </c>
      <c r="G423" s="238"/>
      <c r="H423" s="239" t="s">
        <v>19</v>
      </c>
      <c r="I423" s="241"/>
      <c r="J423" s="238"/>
      <c r="K423" s="238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136</v>
      </c>
      <c r="AU423" s="246" t="s">
        <v>84</v>
      </c>
      <c r="AV423" s="13" t="s">
        <v>82</v>
      </c>
      <c r="AW423" s="13" t="s">
        <v>35</v>
      </c>
      <c r="AX423" s="13" t="s">
        <v>74</v>
      </c>
      <c r="AY423" s="246" t="s">
        <v>125</v>
      </c>
    </row>
    <row r="424" s="13" customFormat="1">
      <c r="A424" s="13"/>
      <c r="B424" s="237"/>
      <c r="C424" s="238"/>
      <c r="D424" s="233" t="s">
        <v>136</v>
      </c>
      <c r="E424" s="239" t="s">
        <v>19</v>
      </c>
      <c r="F424" s="240" t="s">
        <v>467</v>
      </c>
      <c r="G424" s="238"/>
      <c r="H424" s="239" t="s">
        <v>19</v>
      </c>
      <c r="I424" s="241"/>
      <c r="J424" s="238"/>
      <c r="K424" s="238"/>
      <c r="L424" s="242"/>
      <c r="M424" s="243"/>
      <c r="N424" s="244"/>
      <c r="O424" s="244"/>
      <c r="P424" s="244"/>
      <c r="Q424" s="244"/>
      <c r="R424" s="244"/>
      <c r="S424" s="244"/>
      <c r="T424" s="24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6" t="s">
        <v>136</v>
      </c>
      <c r="AU424" s="246" t="s">
        <v>84</v>
      </c>
      <c r="AV424" s="13" t="s">
        <v>82</v>
      </c>
      <c r="AW424" s="13" t="s">
        <v>35</v>
      </c>
      <c r="AX424" s="13" t="s">
        <v>74</v>
      </c>
      <c r="AY424" s="246" t="s">
        <v>125</v>
      </c>
    </row>
    <row r="425" s="13" customFormat="1">
      <c r="A425" s="13"/>
      <c r="B425" s="237"/>
      <c r="C425" s="238"/>
      <c r="D425" s="233" t="s">
        <v>136</v>
      </c>
      <c r="E425" s="239" t="s">
        <v>19</v>
      </c>
      <c r="F425" s="240" t="s">
        <v>926</v>
      </c>
      <c r="G425" s="238"/>
      <c r="H425" s="239" t="s">
        <v>19</v>
      </c>
      <c r="I425" s="241"/>
      <c r="J425" s="238"/>
      <c r="K425" s="238"/>
      <c r="L425" s="242"/>
      <c r="M425" s="243"/>
      <c r="N425" s="244"/>
      <c r="O425" s="244"/>
      <c r="P425" s="244"/>
      <c r="Q425" s="244"/>
      <c r="R425" s="244"/>
      <c r="S425" s="244"/>
      <c r="T425" s="24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6" t="s">
        <v>136</v>
      </c>
      <c r="AU425" s="246" t="s">
        <v>84</v>
      </c>
      <c r="AV425" s="13" t="s">
        <v>82</v>
      </c>
      <c r="AW425" s="13" t="s">
        <v>35</v>
      </c>
      <c r="AX425" s="13" t="s">
        <v>74</v>
      </c>
      <c r="AY425" s="246" t="s">
        <v>125</v>
      </c>
    </row>
    <row r="426" s="14" customFormat="1">
      <c r="A426" s="14"/>
      <c r="B426" s="247"/>
      <c r="C426" s="248"/>
      <c r="D426" s="233" t="s">
        <v>136</v>
      </c>
      <c r="E426" s="249" t="s">
        <v>19</v>
      </c>
      <c r="F426" s="250" t="s">
        <v>172</v>
      </c>
      <c r="G426" s="248"/>
      <c r="H426" s="251">
        <v>7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7" t="s">
        <v>136</v>
      </c>
      <c r="AU426" s="257" t="s">
        <v>84</v>
      </c>
      <c r="AV426" s="14" t="s">
        <v>84</v>
      </c>
      <c r="AW426" s="14" t="s">
        <v>35</v>
      </c>
      <c r="AX426" s="14" t="s">
        <v>82</v>
      </c>
      <c r="AY426" s="257" t="s">
        <v>125</v>
      </c>
    </row>
    <row r="427" s="12" customFormat="1" ht="22.8" customHeight="1">
      <c r="A427" s="12"/>
      <c r="B427" s="204"/>
      <c r="C427" s="205"/>
      <c r="D427" s="206" t="s">
        <v>73</v>
      </c>
      <c r="E427" s="218" t="s">
        <v>183</v>
      </c>
      <c r="F427" s="218" t="s">
        <v>575</v>
      </c>
      <c r="G427" s="205"/>
      <c r="H427" s="205"/>
      <c r="I427" s="208"/>
      <c r="J427" s="219">
        <f>BK427</f>
        <v>0</v>
      </c>
      <c r="K427" s="205"/>
      <c r="L427" s="210"/>
      <c r="M427" s="211"/>
      <c r="N427" s="212"/>
      <c r="O427" s="212"/>
      <c r="P427" s="213">
        <f>SUM(P428:P455)</f>
        <v>0</v>
      </c>
      <c r="Q427" s="212"/>
      <c r="R427" s="213">
        <f>SUM(R428:R455)</f>
        <v>3.4135200000000001</v>
      </c>
      <c r="S427" s="212"/>
      <c r="T427" s="214">
        <f>SUM(T428:T455)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5" t="s">
        <v>82</v>
      </c>
      <c r="AT427" s="216" t="s">
        <v>73</v>
      </c>
      <c r="AU427" s="216" t="s">
        <v>82</v>
      </c>
      <c r="AY427" s="215" t="s">
        <v>125</v>
      </c>
      <c r="BK427" s="217">
        <f>SUM(BK428:BK455)</f>
        <v>0</v>
      </c>
    </row>
    <row r="428" s="2" customFormat="1" ht="21.75" customHeight="1">
      <c r="A428" s="40"/>
      <c r="B428" s="41"/>
      <c r="C428" s="220" t="s">
        <v>576</v>
      </c>
      <c r="D428" s="220" t="s">
        <v>127</v>
      </c>
      <c r="E428" s="221" t="s">
        <v>927</v>
      </c>
      <c r="F428" s="222" t="s">
        <v>928</v>
      </c>
      <c r="G428" s="223" t="s">
        <v>165</v>
      </c>
      <c r="H428" s="224">
        <v>12</v>
      </c>
      <c r="I428" s="225"/>
      <c r="J428" s="226">
        <f>ROUND(I428*H428,2)</f>
        <v>0</v>
      </c>
      <c r="K428" s="222" t="s">
        <v>131</v>
      </c>
      <c r="L428" s="46"/>
      <c r="M428" s="227" t="s">
        <v>19</v>
      </c>
      <c r="N428" s="228" t="s">
        <v>45</v>
      </c>
      <c r="O428" s="86"/>
      <c r="P428" s="229">
        <f>O428*H428</f>
        <v>0</v>
      </c>
      <c r="Q428" s="229">
        <v>0.15540000000000001</v>
      </c>
      <c r="R428" s="229">
        <f>Q428*H428</f>
        <v>1.8648000000000002</v>
      </c>
      <c r="S428" s="229">
        <v>0</v>
      </c>
      <c r="T428" s="230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31" t="s">
        <v>132</v>
      </c>
      <c r="AT428" s="231" t="s">
        <v>127</v>
      </c>
      <c r="AU428" s="231" t="s">
        <v>84</v>
      </c>
      <c r="AY428" s="19" t="s">
        <v>125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9" t="s">
        <v>82</v>
      </c>
      <c r="BK428" s="232">
        <f>ROUND(I428*H428,2)</f>
        <v>0</v>
      </c>
      <c r="BL428" s="19" t="s">
        <v>132</v>
      </c>
      <c r="BM428" s="231" t="s">
        <v>929</v>
      </c>
    </row>
    <row r="429" s="2" customFormat="1">
      <c r="A429" s="40"/>
      <c r="B429" s="41"/>
      <c r="C429" s="42"/>
      <c r="D429" s="233" t="s">
        <v>134</v>
      </c>
      <c r="E429" s="42"/>
      <c r="F429" s="234" t="s">
        <v>930</v>
      </c>
      <c r="G429" s="42"/>
      <c r="H429" s="42"/>
      <c r="I429" s="138"/>
      <c r="J429" s="42"/>
      <c r="K429" s="42"/>
      <c r="L429" s="46"/>
      <c r="M429" s="235"/>
      <c r="N429" s="236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134</v>
      </c>
      <c r="AU429" s="19" t="s">
        <v>84</v>
      </c>
    </row>
    <row r="430" s="2" customFormat="1" ht="16.5" customHeight="1">
      <c r="A430" s="40"/>
      <c r="B430" s="41"/>
      <c r="C430" s="280" t="s">
        <v>582</v>
      </c>
      <c r="D430" s="280" t="s">
        <v>308</v>
      </c>
      <c r="E430" s="281" t="s">
        <v>931</v>
      </c>
      <c r="F430" s="282" t="s">
        <v>932</v>
      </c>
      <c r="G430" s="283" t="s">
        <v>165</v>
      </c>
      <c r="H430" s="284">
        <v>12</v>
      </c>
      <c r="I430" s="285"/>
      <c r="J430" s="286">
        <f>ROUND(I430*H430,2)</f>
        <v>0</v>
      </c>
      <c r="K430" s="282" t="s">
        <v>131</v>
      </c>
      <c r="L430" s="287"/>
      <c r="M430" s="288" t="s">
        <v>19</v>
      </c>
      <c r="N430" s="289" t="s">
        <v>45</v>
      </c>
      <c r="O430" s="86"/>
      <c r="P430" s="229">
        <f>O430*H430</f>
        <v>0</v>
      </c>
      <c r="Q430" s="229">
        <v>0.080000000000000002</v>
      </c>
      <c r="R430" s="229">
        <f>Q430*H430</f>
        <v>0.95999999999999996</v>
      </c>
      <c r="S430" s="229">
        <v>0</v>
      </c>
      <c r="T430" s="230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31" t="s">
        <v>177</v>
      </c>
      <c r="AT430" s="231" t="s">
        <v>308</v>
      </c>
      <c r="AU430" s="231" t="s">
        <v>84</v>
      </c>
      <c r="AY430" s="19" t="s">
        <v>125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9" t="s">
        <v>82</v>
      </c>
      <c r="BK430" s="232">
        <f>ROUND(I430*H430,2)</f>
        <v>0</v>
      </c>
      <c r="BL430" s="19" t="s">
        <v>132</v>
      </c>
      <c r="BM430" s="231" t="s">
        <v>933</v>
      </c>
    </row>
    <row r="431" s="2" customFormat="1" ht="21.75" customHeight="1">
      <c r="A431" s="40"/>
      <c r="B431" s="41"/>
      <c r="C431" s="220" t="s">
        <v>588</v>
      </c>
      <c r="D431" s="220" t="s">
        <v>127</v>
      </c>
      <c r="E431" s="221" t="s">
        <v>934</v>
      </c>
      <c r="F431" s="222" t="s">
        <v>935</v>
      </c>
      <c r="G431" s="223" t="s">
        <v>165</v>
      </c>
      <c r="H431" s="224">
        <v>2</v>
      </c>
      <c r="I431" s="225"/>
      <c r="J431" s="226">
        <f>ROUND(I431*H431,2)</f>
        <v>0</v>
      </c>
      <c r="K431" s="222" t="s">
        <v>131</v>
      </c>
      <c r="L431" s="46"/>
      <c r="M431" s="227" t="s">
        <v>19</v>
      </c>
      <c r="N431" s="228" t="s">
        <v>45</v>
      </c>
      <c r="O431" s="86"/>
      <c r="P431" s="229">
        <f>O431*H431</f>
        <v>0</v>
      </c>
      <c r="Q431" s="229">
        <v>0.16849</v>
      </c>
      <c r="R431" s="229">
        <f>Q431*H431</f>
        <v>0.33698</v>
      </c>
      <c r="S431" s="229">
        <v>0</v>
      </c>
      <c r="T431" s="230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31" t="s">
        <v>132</v>
      </c>
      <c r="AT431" s="231" t="s">
        <v>127</v>
      </c>
      <c r="AU431" s="231" t="s">
        <v>84</v>
      </c>
      <c r="AY431" s="19" t="s">
        <v>125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9" t="s">
        <v>82</v>
      </c>
      <c r="BK431" s="232">
        <f>ROUND(I431*H431,2)</f>
        <v>0</v>
      </c>
      <c r="BL431" s="19" t="s">
        <v>132</v>
      </c>
      <c r="BM431" s="231" t="s">
        <v>936</v>
      </c>
    </row>
    <row r="432" s="2" customFormat="1">
      <c r="A432" s="40"/>
      <c r="B432" s="41"/>
      <c r="C432" s="42"/>
      <c r="D432" s="233" t="s">
        <v>134</v>
      </c>
      <c r="E432" s="42"/>
      <c r="F432" s="234" t="s">
        <v>937</v>
      </c>
      <c r="G432" s="42"/>
      <c r="H432" s="42"/>
      <c r="I432" s="138"/>
      <c r="J432" s="42"/>
      <c r="K432" s="42"/>
      <c r="L432" s="46"/>
      <c r="M432" s="235"/>
      <c r="N432" s="236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134</v>
      </c>
      <c r="AU432" s="19" t="s">
        <v>84</v>
      </c>
    </row>
    <row r="433" s="14" customFormat="1">
      <c r="A433" s="14"/>
      <c r="B433" s="247"/>
      <c r="C433" s="248"/>
      <c r="D433" s="233" t="s">
        <v>136</v>
      </c>
      <c r="E433" s="249" t="s">
        <v>19</v>
      </c>
      <c r="F433" s="250" t="s">
        <v>938</v>
      </c>
      <c r="G433" s="248"/>
      <c r="H433" s="251">
        <v>2</v>
      </c>
      <c r="I433" s="252"/>
      <c r="J433" s="248"/>
      <c r="K433" s="248"/>
      <c r="L433" s="253"/>
      <c r="M433" s="254"/>
      <c r="N433" s="255"/>
      <c r="O433" s="255"/>
      <c r="P433" s="255"/>
      <c r="Q433" s="255"/>
      <c r="R433" s="255"/>
      <c r="S433" s="255"/>
      <c r="T433" s="25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7" t="s">
        <v>136</v>
      </c>
      <c r="AU433" s="257" t="s">
        <v>84</v>
      </c>
      <c r="AV433" s="14" t="s">
        <v>84</v>
      </c>
      <c r="AW433" s="14" t="s">
        <v>35</v>
      </c>
      <c r="AX433" s="14" t="s">
        <v>82</v>
      </c>
      <c r="AY433" s="257" t="s">
        <v>125</v>
      </c>
    </row>
    <row r="434" s="2" customFormat="1" ht="16.5" customHeight="1">
      <c r="A434" s="40"/>
      <c r="B434" s="41"/>
      <c r="C434" s="280" t="s">
        <v>592</v>
      </c>
      <c r="D434" s="280" t="s">
        <v>308</v>
      </c>
      <c r="E434" s="281" t="s">
        <v>939</v>
      </c>
      <c r="F434" s="282" t="s">
        <v>940</v>
      </c>
      <c r="G434" s="283" t="s">
        <v>165</v>
      </c>
      <c r="H434" s="284">
        <v>2</v>
      </c>
      <c r="I434" s="285"/>
      <c r="J434" s="286">
        <f>ROUND(I434*H434,2)</f>
        <v>0</v>
      </c>
      <c r="K434" s="282" t="s">
        <v>131</v>
      </c>
      <c r="L434" s="287"/>
      <c r="M434" s="288" t="s">
        <v>19</v>
      </c>
      <c r="N434" s="289" t="s">
        <v>45</v>
      </c>
      <c r="O434" s="86"/>
      <c r="P434" s="229">
        <f>O434*H434</f>
        <v>0</v>
      </c>
      <c r="Q434" s="229">
        <v>0.056120000000000003</v>
      </c>
      <c r="R434" s="229">
        <f>Q434*H434</f>
        <v>0.11224000000000001</v>
      </c>
      <c r="S434" s="229">
        <v>0</v>
      </c>
      <c r="T434" s="230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31" t="s">
        <v>177</v>
      </c>
      <c r="AT434" s="231" t="s">
        <v>308</v>
      </c>
      <c r="AU434" s="231" t="s">
        <v>84</v>
      </c>
      <c r="AY434" s="19" t="s">
        <v>125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9" t="s">
        <v>82</v>
      </c>
      <c r="BK434" s="232">
        <f>ROUND(I434*H434,2)</f>
        <v>0</v>
      </c>
      <c r="BL434" s="19" t="s">
        <v>132</v>
      </c>
      <c r="BM434" s="231" t="s">
        <v>941</v>
      </c>
    </row>
    <row r="435" s="14" customFormat="1">
      <c r="A435" s="14"/>
      <c r="B435" s="247"/>
      <c r="C435" s="248"/>
      <c r="D435" s="233" t="s">
        <v>136</v>
      </c>
      <c r="E435" s="249" t="s">
        <v>19</v>
      </c>
      <c r="F435" s="250" t="s">
        <v>84</v>
      </c>
      <c r="G435" s="248"/>
      <c r="H435" s="251">
        <v>2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7" t="s">
        <v>136</v>
      </c>
      <c r="AU435" s="257" t="s">
        <v>84</v>
      </c>
      <c r="AV435" s="14" t="s">
        <v>84</v>
      </c>
      <c r="AW435" s="14" t="s">
        <v>35</v>
      </c>
      <c r="AX435" s="14" t="s">
        <v>82</v>
      </c>
      <c r="AY435" s="257" t="s">
        <v>125</v>
      </c>
    </row>
    <row r="436" s="2" customFormat="1" ht="21.75" customHeight="1">
      <c r="A436" s="40"/>
      <c r="B436" s="41"/>
      <c r="C436" s="220" t="s">
        <v>597</v>
      </c>
      <c r="D436" s="220" t="s">
        <v>127</v>
      </c>
      <c r="E436" s="221" t="s">
        <v>942</v>
      </c>
      <c r="F436" s="222" t="s">
        <v>943</v>
      </c>
      <c r="G436" s="223" t="s">
        <v>165</v>
      </c>
      <c r="H436" s="224">
        <v>228</v>
      </c>
      <c r="I436" s="225"/>
      <c r="J436" s="226">
        <f>ROUND(I436*H436,2)</f>
        <v>0</v>
      </c>
      <c r="K436" s="222" t="s">
        <v>131</v>
      </c>
      <c r="L436" s="46"/>
      <c r="M436" s="227" t="s">
        <v>19</v>
      </c>
      <c r="N436" s="228" t="s">
        <v>45</v>
      </c>
      <c r="O436" s="86"/>
      <c r="P436" s="229">
        <f>O436*H436</f>
        <v>0</v>
      </c>
      <c r="Q436" s="229">
        <v>0.00060999999999999997</v>
      </c>
      <c r="R436" s="229">
        <f>Q436*H436</f>
        <v>0.13907999999999998</v>
      </c>
      <c r="S436" s="229">
        <v>0</v>
      </c>
      <c r="T436" s="230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31" t="s">
        <v>132</v>
      </c>
      <c r="AT436" s="231" t="s">
        <v>127</v>
      </c>
      <c r="AU436" s="231" t="s">
        <v>84</v>
      </c>
      <c r="AY436" s="19" t="s">
        <v>125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19" t="s">
        <v>82</v>
      </c>
      <c r="BK436" s="232">
        <f>ROUND(I436*H436,2)</f>
        <v>0</v>
      </c>
      <c r="BL436" s="19" t="s">
        <v>132</v>
      </c>
      <c r="BM436" s="231" t="s">
        <v>944</v>
      </c>
    </row>
    <row r="437" s="2" customFormat="1">
      <c r="A437" s="40"/>
      <c r="B437" s="41"/>
      <c r="C437" s="42"/>
      <c r="D437" s="233" t="s">
        <v>134</v>
      </c>
      <c r="E437" s="42"/>
      <c r="F437" s="234" t="s">
        <v>945</v>
      </c>
      <c r="G437" s="42"/>
      <c r="H437" s="42"/>
      <c r="I437" s="138"/>
      <c r="J437" s="42"/>
      <c r="K437" s="42"/>
      <c r="L437" s="46"/>
      <c r="M437" s="235"/>
      <c r="N437" s="236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134</v>
      </c>
      <c r="AU437" s="19" t="s">
        <v>84</v>
      </c>
    </row>
    <row r="438" s="14" customFormat="1">
      <c r="A438" s="14"/>
      <c r="B438" s="247"/>
      <c r="C438" s="248"/>
      <c r="D438" s="233" t="s">
        <v>136</v>
      </c>
      <c r="E438" s="249" t="s">
        <v>19</v>
      </c>
      <c r="F438" s="250" t="s">
        <v>946</v>
      </c>
      <c r="G438" s="248"/>
      <c r="H438" s="251">
        <v>228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7" t="s">
        <v>136</v>
      </c>
      <c r="AU438" s="257" t="s">
        <v>84</v>
      </c>
      <c r="AV438" s="14" t="s">
        <v>84</v>
      </c>
      <c r="AW438" s="14" t="s">
        <v>35</v>
      </c>
      <c r="AX438" s="14" t="s">
        <v>82</v>
      </c>
      <c r="AY438" s="257" t="s">
        <v>125</v>
      </c>
    </row>
    <row r="439" s="2" customFormat="1" ht="16.5" customHeight="1">
      <c r="A439" s="40"/>
      <c r="B439" s="41"/>
      <c r="C439" s="220" t="s">
        <v>601</v>
      </c>
      <c r="D439" s="220" t="s">
        <v>127</v>
      </c>
      <c r="E439" s="221" t="s">
        <v>947</v>
      </c>
      <c r="F439" s="222" t="s">
        <v>948</v>
      </c>
      <c r="G439" s="223" t="s">
        <v>165</v>
      </c>
      <c r="H439" s="224">
        <v>228</v>
      </c>
      <c r="I439" s="225"/>
      <c r="J439" s="226">
        <f>ROUND(I439*H439,2)</f>
        <v>0</v>
      </c>
      <c r="K439" s="222" t="s">
        <v>131</v>
      </c>
      <c r="L439" s="46"/>
      <c r="M439" s="227" t="s">
        <v>19</v>
      </c>
      <c r="N439" s="228" t="s">
        <v>45</v>
      </c>
      <c r="O439" s="86"/>
      <c r="P439" s="229">
        <f>O439*H439</f>
        <v>0</v>
      </c>
      <c r="Q439" s="229">
        <v>0</v>
      </c>
      <c r="R439" s="229">
        <f>Q439*H439</f>
        <v>0</v>
      </c>
      <c r="S439" s="229">
        <v>0</v>
      </c>
      <c r="T439" s="230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31" t="s">
        <v>132</v>
      </c>
      <c r="AT439" s="231" t="s">
        <v>127</v>
      </c>
      <c r="AU439" s="231" t="s">
        <v>84</v>
      </c>
      <c r="AY439" s="19" t="s">
        <v>125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9" t="s">
        <v>82</v>
      </c>
      <c r="BK439" s="232">
        <f>ROUND(I439*H439,2)</f>
        <v>0</v>
      </c>
      <c r="BL439" s="19" t="s">
        <v>132</v>
      </c>
      <c r="BM439" s="231" t="s">
        <v>949</v>
      </c>
    </row>
    <row r="440" s="2" customFormat="1">
      <c r="A440" s="40"/>
      <c r="B440" s="41"/>
      <c r="C440" s="42"/>
      <c r="D440" s="233" t="s">
        <v>134</v>
      </c>
      <c r="E440" s="42"/>
      <c r="F440" s="234" t="s">
        <v>950</v>
      </c>
      <c r="G440" s="42"/>
      <c r="H440" s="42"/>
      <c r="I440" s="138"/>
      <c r="J440" s="42"/>
      <c r="K440" s="42"/>
      <c r="L440" s="46"/>
      <c r="M440" s="235"/>
      <c r="N440" s="236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134</v>
      </c>
      <c r="AU440" s="19" t="s">
        <v>84</v>
      </c>
    </row>
    <row r="441" s="13" customFormat="1">
      <c r="A441" s="13"/>
      <c r="B441" s="237"/>
      <c r="C441" s="238"/>
      <c r="D441" s="233" t="s">
        <v>136</v>
      </c>
      <c r="E441" s="239" t="s">
        <v>19</v>
      </c>
      <c r="F441" s="240" t="s">
        <v>951</v>
      </c>
      <c r="G441" s="238"/>
      <c r="H441" s="239" t="s">
        <v>19</v>
      </c>
      <c r="I441" s="241"/>
      <c r="J441" s="238"/>
      <c r="K441" s="238"/>
      <c r="L441" s="242"/>
      <c r="M441" s="243"/>
      <c r="N441" s="244"/>
      <c r="O441" s="244"/>
      <c r="P441" s="244"/>
      <c r="Q441" s="244"/>
      <c r="R441" s="244"/>
      <c r="S441" s="244"/>
      <c r="T441" s="24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6" t="s">
        <v>136</v>
      </c>
      <c r="AU441" s="246" t="s">
        <v>84</v>
      </c>
      <c r="AV441" s="13" t="s">
        <v>82</v>
      </c>
      <c r="AW441" s="13" t="s">
        <v>35</v>
      </c>
      <c r="AX441" s="13" t="s">
        <v>74</v>
      </c>
      <c r="AY441" s="246" t="s">
        <v>125</v>
      </c>
    </row>
    <row r="442" s="14" customFormat="1">
      <c r="A442" s="14"/>
      <c r="B442" s="247"/>
      <c r="C442" s="248"/>
      <c r="D442" s="233" t="s">
        <v>136</v>
      </c>
      <c r="E442" s="249" t="s">
        <v>19</v>
      </c>
      <c r="F442" s="250" t="s">
        <v>952</v>
      </c>
      <c r="G442" s="248"/>
      <c r="H442" s="251">
        <v>222</v>
      </c>
      <c r="I442" s="252"/>
      <c r="J442" s="248"/>
      <c r="K442" s="248"/>
      <c r="L442" s="253"/>
      <c r="M442" s="254"/>
      <c r="N442" s="255"/>
      <c r="O442" s="255"/>
      <c r="P442" s="255"/>
      <c r="Q442" s="255"/>
      <c r="R442" s="255"/>
      <c r="S442" s="255"/>
      <c r="T442" s="25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7" t="s">
        <v>136</v>
      </c>
      <c r="AU442" s="257" t="s">
        <v>84</v>
      </c>
      <c r="AV442" s="14" t="s">
        <v>84</v>
      </c>
      <c r="AW442" s="14" t="s">
        <v>35</v>
      </c>
      <c r="AX442" s="14" t="s">
        <v>74</v>
      </c>
      <c r="AY442" s="257" t="s">
        <v>125</v>
      </c>
    </row>
    <row r="443" s="14" customFormat="1">
      <c r="A443" s="14"/>
      <c r="B443" s="247"/>
      <c r="C443" s="248"/>
      <c r="D443" s="233" t="s">
        <v>136</v>
      </c>
      <c r="E443" s="249" t="s">
        <v>19</v>
      </c>
      <c r="F443" s="250" t="s">
        <v>953</v>
      </c>
      <c r="G443" s="248"/>
      <c r="H443" s="251">
        <v>6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136</v>
      </c>
      <c r="AU443" s="257" t="s">
        <v>84</v>
      </c>
      <c r="AV443" s="14" t="s">
        <v>84</v>
      </c>
      <c r="AW443" s="14" t="s">
        <v>35</v>
      </c>
      <c r="AX443" s="14" t="s">
        <v>74</v>
      </c>
      <c r="AY443" s="257" t="s">
        <v>125</v>
      </c>
    </row>
    <row r="444" s="15" customFormat="1">
      <c r="A444" s="15"/>
      <c r="B444" s="258"/>
      <c r="C444" s="259"/>
      <c r="D444" s="233" t="s">
        <v>136</v>
      </c>
      <c r="E444" s="260" t="s">
        <v>19</v>
      </c>
      <c r="F444" s="261" t="s">
        <v>171</v>
      </c>
      <c r="G444" s="259"/>
      <c r="H444" s="262">
        <v>228</v>
      </c>
      <c r="I444" s="263"/>
      <c r="J444" s="259"/>
      <c r="K444" s="259"/>
      <c r="L444" s="264"/>
      <c r="M444" s="265"/>
      <c r="N444" s="266"/>
      <c r="O444" s="266"/>
      <c r="P444" s="266"/>
      <c r="Q444" s="266"/>
      <c r="R444" s="266"/>
      <c r="S444" s="266"/>
      <c r="T444" s="267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8" t="s">
        <v>136</v>
      </c>
      <c r="AU444" s="268" t="s">
        <v>84</v>
      </c>
      <c r="AV444" s="15" t="s">
        <v>132</v>
      </c>
      <c r="AW444" s="15" t="s">
        <v>35</v>
      </c>
      <c r="AX444" s="15" t="s">
        <v>82</v>
      </c>
      <c r="AY444" s="268" t="s">
        <v>125</v>
      </c>
    </row>
    <row r="445" s="2" customFormat="1" ht="16.5" customHeight="1">
      <c r="A445" s="40"/>
      <c r="B445" s="41"/>
      <c r="C445" s="220" t="s">
        <v>608</v>
      </c>
      <c r="D445" s="220" t="s">
        <v>127</v>
      </c>
      <c r="E445" s="221" t="s">
        <v>954</v>
      </c>
      <c r="F445" s="222" t="s">
        <v>955</v>
      </c>
      <c r="G445" s="223" t="s">
        <v>165</v>
      </c>
      <c r="H445" s="224">
        <v>14</v>
      </c>
      <c r="I445" s="225"/>
      <c r="J445" s="226">
        <f>ROUND(I445*H445,2)</f>
        <v>0</v>
      </c>
      <c r="K445" s="222" t="s">
        <v>131</v>
      </c>
      <c r="L445" s="46"/>
      <c r="M445" s="227" t="s">
        <v>19</v>
      </c>
      <c r="N445" s="228" t="s">
        <v>45</v>
      </c>
      <c r="O445" s="86"/>
      <c r="P445" s="229">
        <f>O445*H445</f>
        <v>0</v>
      </c>
      <c r="Q445" s="229">
        <v>3.0000000000000001E-05</v>
      </c>
      <c r="R445" s="229">
        <f>Q445*H445</f>
        <v>0.00042000000000000002</v>
      </c>
      <c r="S445" s="229">
        <v>0</v>
      </c>
      <c r="T445" s="230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31" t="s">
        <v>132</v>
      </c>
      <c r="AT445" s="231" t="s">
        <v>127</v>
      </c>
      <c r="AU445" s="231" t="s">
        <v>84</v>
      </c>
      <c r="AY445" s="19" t="s">
        <v>125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9" t="s">
        <v>82</v>
      </c>
      <c r="BK445" s="232">
        <f>ROUND(I445*H445,2)</f>
        <v>0</v>
      </c>
      <c r="BL445" s="19" t="s">
        <v>132</v>
      </c>
      <c r="BM445" s="231" t="s">
        <v>956</v>
      </c>
    </row>
    <row r="446" s="2" customFormat="1">
      <c r="A446" s="40"/>
      <c r="B446" s="41"/>
      <c r="C446" s="42"/>
      <c r="D446" s="233" t="s">
        <v>134</v>
      </c>
      <c r="E446" s="42"/>
      <c r="F446" s="234" t="s">
        <v>950</v>
      </c>
      <c r="G446" s="42"/>
      <c r="H446" s="42"/>
      <c r="I446" s="138"/>
      <c r="J446" s="42"/>
      <c r="K446" s="42"/>
      <c r="L446" s="46"/>
      <c r="M446" s="235"/>
      <c r="N446" s="236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134</v>
      </c>
      <c r="AU446" s="19" t="s">
        <v>84</v>
      </c>
    </row>
    <row r="447" s="14" customFormat="1">
      <c r="A447" s="14"/>
      <c r="B447" s="247"/>
      <c r="C447" s="248"/>
      <c r="D447" s="233" t="s">
        <v>136</v>
      </c>
      <c r="E447" s="249" t="s">
        <v>19</v>
      </c>
      <c r="F447" s="250" t="s">
        <v>957</v>
      </c>
      <c r="G447" s="248"/>
      <c r="H447" s="251">
        <v>14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7" t="s">
        <v>136</v>
      </c>
      <c r="AU447" s="257" t="s">
        <v>84</v>
      </c>
      <c r="AV447" s="14" t="s">
        <v>84</v>
      </c>
      <c r="AW447" s="14" t="s">
        <v>35</v>
      </c>
      <c r="AX447" s="14" t="s">
        <v>82</v>
      </c>
      <c r="AY447" s="257" t="s">
        <v>125</v>
      </c>
    </row>
    <row r="448" s="2" customFormat="1" ht="33" customHeight="1">
      <c r="A448" s="40"/>
      <c r="B448" s="41"/>
      <c r="C448" s="220" t="s">
        <v>615</v>
      </c>
      <c r="D448" s="220" t="s">
        <v>127</v>
      </c>
      <c r="E448" s="221" t="s">
        <v>577</v>
      </c>
      <c r="F448" s="222" t="s">
        <v>578</v>
      </c>
      <c r="G448" s="223" t="s">
        <v>130</v>
      </c>
      <c r="H448" s="224">
        <v>9.3599999999999994</v>
      </c>
      <c r="I448" s="225"/>
      <c r="J448" s="226">
        <f>ROUND(I448*H448,2)</f>
        <v>0</v>
      </c>
      <c r="K448" s="222" t="s">
        <v>131</v>
      </c>
      <c r="L448" s="46"/>
      <c r="M448" s="227" t="s">
        <v>19</v>
      </c>
      <c r="N448" s="228" t="s">
        <v>45</v>
      </c>
      <c r="O448" s="86"/>
      <c r="P448" s="229">
        <f>O448*H448</f>
        <v>0</v>
      </c>
      <c r="Q448" s="229">
        <v>0</v>
      </c>
      <c r="R448" s="229">
        <f>Q448*H448</f>
        <v>0</v>
      </c>
      <c r="S448" s="229">
        <v>0</v>
      </c>
      <c r="T448" s="230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31" t="s">
        <v>132</v>
      </c>
      <c r="AT448" s="231" t="s">
        <v>127</v>
      </c>
      <c r="AU448" s="231" t="s">
        <v>84</v>
      </c>
      <c r="AY448" s="19" t="s">
        <v>125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9" t="s">
        <v>82</v>
      </c>
      <c r="BK448" s="232">
        <f>ROUND(I448*H448,2)</f>
        <v>0</v>
      </c>
      <c r="BL448" s="19" t="s">
        <v>132</v>
      </c>
      <c r="BM448" s="231" t="s">
        <v>958</v>
      </c>
    </row>
    <row r="449" s="2" customFormat="1">
      <c r="A449" s="40"/>
      <c r="B449" s="41"/>
      <c r="C449" s="42"/>
      <c r="D449" s="233" t="s">
        <v>134</v>
      </c>
      <c r="E449" s="42"/>
      <c r="F449" s="234" t="s">
        <v>580</v>
      </c>
      <c r="G449" s="42"/>
      <c r="H449" s="42"/>
      <c r="I449" s="138"/>
      <c r="J449" s="42"/>
      <c r="K449" s="42"/>
      <c r="L449" s="46"/>
      <c r="M449" s="235"/>
      <c r="N449" s="236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134</v>
      </c>
      <c r="AU449" s="19" t="s">
        <v>84</v>
      </c>
    </row>
    <row r="450" s="14" customFormat="1">
      <c r="A450" s="14"/>
      <c r="B450" s="247"/>
      <c r="C450" s="248"/>
      <c r="D450" s="233" t="s">
        <v>136</v>
      </c>
      <c r="E450" s="249" t="s">
        <v>19</v>
      </c>
      <c r="F450" s="250" t="s">
        <v>959</v>
      </c>
      <c r="G450" s="248"/>
      <c r="H450" s="251">
        <v>9.3599999999999994</v>
      </c>
      <c r="I450" s="252"/>
      <c r="J450" s="248"/>
      <c r="K450" s="248"/>
      <c r="L450" s="253"/>
      <c r="M450" s="254"/>
      <c r="N450" s="255"/>
      <c r="O450" s="255"/>
      <c r="P450" s="255"/>
      <c r="Q450" s="255"/>
      <c r="R450" s="255"/>
      <c r="S450" s="255"/>
      <c r="T450" s="25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7" t="s">
        <v>136</v>
      </c>
      <c r="AU450" s="257" t="s">
        <v>84</v>
      </c>
      <c r="AV450" s="14" t="s">
        <v>84</v>
      </c>
      <c r="AW450" s="14" t="s">
        <v>35</v>
      </c>
      <c r="AX450" s="14" t="s">
        <v>82</v>
      </c>
      <c r="AY450" s="257" t="s">
        <v>125</v>
      </c>
    </row>
    <row r="451" s="2" customFormat="1" ht="21.75" customHeight="1">
      <c r="A451" s="40"/>
      <c r="B451" s="41"/>
      <c r="C451" s="220" t="s">
        <v>621</v>
      </c>
      <c r="D451" s="220" t="s">
        <v>127</v>
      </c>
      <c r="E451" s="221" t="s">
        <v>960</v>
      </c>
      <c r="F451" s="222" t="s">
        <v>961</v>
      </c>
      <c r="G451" s="223" t="s">
        <v>130</v>
      </c>
      <c r="H451" s="224">
        <v>8.3200000000000003</v>
      </c>
      <c r="I451" s="225"/>
      <c r="J451" s="226">
        <f>ROUND(I451*H451,2)</f>
        <v>0</v>
      </c>
      <c r="K451" s="222" t="s">
        <v>131</v>
      </c>
      <c r="L451" s="46"/>
      <c r="M451" s="227" t="s">
        <v>19</v>
      </c>
      <c r="N451" s="228" t="s">
        <v>45</v>
      </c>
      <c r="O451" s="86"/>
      <c r="P451" s="229">
        <f>O451*H451</f>
        <v>0</v>
      </c>
      <c r="Q451" s="229">
        <v>0</v>
      </c>
      <c r="R451" s="229">
        <f>Q451*H451</f>
        <v>0</v>
      </c>
      <c r="S451" s="229">
        <v>0</v>
      </c>
      <c r="T451" s="230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31" t="s">
        <v>132</v>
      </c>
      <c r="AT451" s="231" t="s">
        <v>127</v>
      </c>
      <c r="AU451" s="231" t="s">
        <v>84</v>
      </c>
      <c r="AY451" s="19" t="s">
        <v>125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9" t="s">
        <v>82</v>
      </c>
      <c r="BK451" s="232">
        <f>ROUND(I451*H451,2)</f>
        <v>0</v>
      </c>
      <c r="BL451" s="19" t="s">
        <v>132</v>
      </c>
      <c r="BM451" s="231" t="s">
        <v>962</v>
      </c>
    </row>
    <row r="452" s="2" customFormat="1">
      <c r="A452" s="40"/>
      <c r="B452" s="41"/>
      <c r="C452" s="42"/>
      <c r="D452" s="233" t="s">
        <v>134</v>
      </c>
      <c r="E452" s="42"/>
      <c r="F452" s="234" t="s">
        <v>580</v>
      </c>
      <c r="G452" s="42"/>
      <c r="H452" s="42"/>
      <c r="I452" s="138"/>
      <c r="J452" s="42"/>
      <c r="K452" s="42"/>
      <c r="L452" s="46"/>
      <c r="M452" s="235"/>
      <c r="N452" s="236"/>
      <c r="O452" s="86"/>
      <c r="P452" s="86"/>
      <c r="Q452" s="86"/>
      <c r="R452" s="86"/>
      <c r="S452" s="86"/>
      <c r="T452" s="87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134</v>
      </c>
      <c r="AU452" s="19" t="s">
        <v>84</v>
      </c>
    </row>
    <row r="453" s="14" customFormat="1">
      <c r="A453" s="14"/>
      <c r="B453" s="247"/>
      <c r="C453" s="248"/>
      <c r="D453" s="233" t="s">
        <v>136</v>
      </c>
      <c r="E453" s="249" t="s">
        <v>19</v>
      </c>
      <c r="F453" s="250" t="s">
        <v>963</v>
      </c>
      <c r="G453" s="248"/>
      <c r="H453" s="251">
        <v>8.3200000000000003</v>
      </c>
      <c r="I453" s="252"/>
      <c r="J453" s="248"/>
      <c r="K453" s="248"/>
      <c r="L453" s="253"/>
      <c r="M453" s="254"/>
      <c r="N453" s="255"/>
      <c r="O453" s="255"/>
      <c r="P453" s="255"/>
      <c r="Q453" s="255"/>
      <c r="R453" s="255"/>
      <c r="S453" s="255"/>
      <c r="T453" s="25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7" t="s">
        <v>136</v>
      </c>
      <c r="AU453" s="257" t="s">
        <v>84</v>
      </c>
      <c r="AV453" s="14" t="s">
        <v>84</v>
      </c>
      <c r="AW453" s="14" t="s">
        <v>35</v>
      </c>
      <c r="AX453" s="14" t="s">
        <v>82</v>
      </c>
      <c r="AY453" s="257" t="s">
        <v>125</v>
      </c>
    </row>
    <row r="454" s="2" customFormat="1" ht="16.5" customHeight="1">
      <c r="A454" s="40"/>
      <c r="B454" s="41"/>
      <c r="C454" s="220" t="s">
        <v>626</v>
      </c>
      <c r="D454" s="220" t="s">
        <v>127</v>
      </c>
      <c r="E454" s="221" t="s">
        <v>964</v>
      </c>
      <c r="F454" s="222" t="s">
        <v>965</v>
      </c>
      <c r="G454" s="223" t="s">
        <v>585</v>
      </c>
      <c r="H454" s="224">
        <v>4</v>
      </c>
      <c r="I454" s="225"/>
      <c r="J454" s="226">
        <f>ROUND(I454*H454,2)</f>
        <v>0</v>
      </c>
      <c r="K454" s="222" t="s">
        <v>19</v>
      </c>
      <c r="L454" s="46"/>
      <c r="M454" s="227" t="s">
        <v>19</v>
      </c>
      <c r="N454" s="228" t="s">
        <v>45</v>
      </c>
      <c r="O454" s="86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31" t="s">
        <v>132</v>
      </c>
      <c r="AT454" s="231" t="s">
        <v>127</v>
      </c>
      <c r="AU454" s="231" t="s">
        <v>84</v>
      </c>
      <c r="AY454" s="19" t="s">
        <v>125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9" t="s">
        <v>82</v>
      </c>
      <c r="BK454" s="232">
        <f>ROUND(I454*H454,2)</f>
        <v>0</v>
      </c>
      <c r="BL454" s="19" t="s">
        <v>132</v>
      </c>
      <c r="BM454" s="231" t="s">
        <v>966</v>
      </c>
    </row>
    <row r="455" s="14" customFormat="1">
      <c r="A455" s="14"/>
      <c r="B455" s="247"/>
      <c r="C455" s="248"/>
      <c r="D455" s="233" t="s">
        <v>136</v>
      </c>
      <c r="E455" s="249" t="s">
        <v>19</v>
      </c>
      <c r="F455" s="250" t="s">
        <v>132</v>
      </c>
      <c r="G455" s="248"/>
      <c r="H455" s="251">
        <v>4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136</v>
      </c>
      <c r="AU455" s="257" t="s">
        <v>84</v>
      </c>
      <c r="AV455" s="14" t="s">
        <v>84</v>
      </c>
      <c r="AW455" s="14" t="s">
        <v>35</v>
      </c>
      <c r="AX455" s="14" t="s">
        <v>82</v>
      </c>
      <c r="AY455" s="257" t="s">
        <v>125</v>
      </c>
    </row>
    <row r="456" s="12" customFormat="1" ht="22.8" customHeight="1">
      <c r="A456" s="12"/>
      <c r="B456" s="204"/>
      <c r="C456" s="205"/>
      <c r="D456" s="206" t="s">
        <v>73</v>
      </c>
      <c r="E456" s="218" t="s">
        <v>606</v>
      </c>
      <c r="F456" s="218" t="s">
        <v>607</v>
      </c>
      <c r="G456" s="205"/>
      <c r="H456" s="205"/>
      <c r="I456" s="208"/>
      <c r="J456" s="219">
        <f>BK456</f>
        <v>0</v>
      </c>
      <c r="K456" s="205"/>
      <c r="L456" s="210"/>
      <c r="M456" s="211"/>
      <c r="N456" s="212"/>
      <c r="O456" s="212"/>
      <c r="P456" s="213">
        <f>SUM(P457:P485)</f>
        <v>0</v>
      </c>
      <c r="Q456" s="212"/>
      <c r="R456" s="213">
        <f>SUM(R457:R485)</f>
        <v>0</v>
      </c>
      <c r="S456" s="212"/>
      <c r="T456" s="214">
        <f>SUM(T457:T485)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5" t="s">
        <v>82</v>
      </c>
      <c r="AT456" s="216" t="s">
        <v>73</v>
      </c>
      <c r="AU456" s="216" t="s">
        <v>82</v>
      </c>
      <c r="AY456" s="215" t="s">
        <v>125</v>
      </c>
      <c r="BK456" s="217">
        <f>SUM(BK457:BK485)</f>
        <v>0</v>
      </c>
    </row>
    <row r="457" s="2" customFormat="1" ht="21.75" customHeight="1">
      <c r="A457" s="40"/>
      <c r="B457" s="41"/>
      <c r="C457" s="220" t="s">
        <v>630</v>
      </c>
      <c r="D457" s="220" t="s">
        <v>127</v>
      </c>
      <c r="E457" s="221" t="s">
        <v>609</v>
      </c>
      <c r="F457" s="222" t="s">
        <v>610</v>
      </c>
      <c r="G457" s="223" t="s">
        <v>294</v>
      </c>
      <c r="H457" s="224">
        <v>227.38900000000001</v>
      </c>
      <c r="I457" s="225"/>
      <c r="J457" s="226">
        <f>ROUND(I457*H457,2)</f>
        <v>0</v>
      </c>
      <c r="K457" s="222" t="s">
        <v>131</v>
      </c>
      <c r="L457" s="46"/>
      <c r="M457" s="227" t="s">
        <v>19</v>
      </c>
      <c r="N457" s="228" t="s">
        <v>45</v>
      </c>
      <c r="O457" s="86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31" t="s">
        <v>132</v>
      </c>
      <c r="AT457" s="231" t="s">
        <v>127</v>
      </c>
      <c r="AU457" s="231" t="s">
        <v>84</v>
      </c>
      <c r="AY457" s="19" t="s">
        <v>125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9" t="s">
        <v>82</v>
      </c>
      <c r="BK457" s="232">
        <f>ROUND(I457*H457,2)</f>
        <v>0</v>
      </c>
      <c r="BL457" s="19" t="s">
        <v>132</v>
      </c>
      <c r="BM457" s="231" t="s">
        <v>967</v>
      </c>
    </row>
    <row r="458" s="2" customFormat="1">
      <c r="A458" s="40"/>
      <c r="B458" s="41"/>
      <c r="C458" s="42"/>
      <c r="D458" s="233" t="s">
        <v>134</v>
      </c>
      <c r="E458" s="42"/>
      <c r="F458" s="234" t="s">
        <v>612</v>
      </c>
      <c r="G458" s="42"/>
      <c r="H458" s="42"/>
      <c r="I458" s="138"/>
      <c r="J458" s="42"/>
      <c r="K458" s="42"/>
      <c r="L458" s="46"/>
      <c r="M458" s="235"/>
      <c r="N458" s="236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134</v>
      </c>
      <c r="AU458" s="19" t="s">
        <v>84</v>
      </c>
    </row>
    <row r="459" s="14" customFormat="1">
      <c r="A459" s="14"/>
      <c r="B459" s="247"/>
      <c r="C459" s="248"/>
      <c r="D459" s="233" t="s">
        <v>136</v>
      </c>
      <c r="E459" s="249" t="s">
        <v>19</v>
      </c>
      <c r="F459" s="250" t="s">
        <v>968</v>
      </c>
      <c r="G459" s="248"/>
      <c r="H459" s="251">
        <v>130.279</v>
      </c>
      <c r="I459" s="252"/>
      <c r="J459" s="248"/>
      <c r="K459" s="248"/>
      <c r="L459" s="253"/>
      <c r="M459" s="254"/>
      <c r="N459" s="255"/>
      <c r="O459" s="255"/>
      <c r="P459" s="255"/>
      <c r="Q459" s="255"/>
      <c r="R459" s="255"/>
      <c r="S459" s="255"/>
      <c r="T459" s="25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7" t="s">
        <v>136</v>
      </c>
      <c r="AU459" s="257" t="s">
        <v>84</v>
      </c>
      <c r="AV459" s="14" t="s">
        <v>84</v>
      </c>
      <c r="AW459" s="14" t="s">
        <v>35</v>
      </c>
      <c r="AX459" s="14" t="s">
        <v>74</v>
      </c>
      <c r="AY459" s="257" t="s">
        <v>125</v>
      </c>
    </row>
    <row r="460" s="14" customFormat="1">
      <c r="A460" s="14"/>
      <c r="B460" s="247"/>
      <c r="C460" s="248"/>
      <c r="D460" s="233" t="s">
        <v>136</v>
      </c>
      <c r="E460" s="249" t="s">
        <v>19</v>
      </c>
      <c r="F460" s="250" t="s">
        <v>969</v>
      </c>
      <c r="G460" s="248"/>
      <c r="H460" s="251">
        <v>97.109999999999999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7" t="s">
        <v>136</v>
      </c>
      <c r="AU460" s="257" t="s">
        <v>84</v>
      </c>
      <c r="AV460" s="14" t="s">
        <v>84</v>
      </c>
      <c r="AW460" s="14" t="s">
        <v>35</v>
      </c>
      <c r="AX460" s="14" t="s">
        <v>74</v>
      </c>
      <c r="AY460" s="257" t="s">
        <v>125</v>
      </c>
    </row>
    <row r="461" s="15" customFormat="1">
      <c r="A461" s="15"/>
      <c r="B461" s="258"/>
      <c r="C461" s="259"/>
      <c r="D461" s="233" t="s">
        <v>136</v>
      </c>
      <c r="E461" s="260" t="s">
        <v>19</v>
      </c>
      <c r="F461" s="261" t="s">
        <v>171</v>
      </c>
      <c r="G461" s="259"/>
      <c r="H461" s="262">
        <v>227.38900000000001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8" t="s">
        <v>136</v>
      </c>
      <c r="AU461" s="268" t="s">
        <v>84</v>
      </c>
      <c r="AV461" s="15" t="s">
        <v>132</v>
      </c>
      <c r="AW461" s="15" t="s">
        <v>35</v>
      </c>
      <c r="AX461" s="15" t="s">
        <v>82</v>
      </c>
      <c r="AY461" s="268" t="s">
        <v>125</v>
      </c>
    </row>
    <row r="462" s="2" customFormat="1" ht="21.75" customHeight="1">
      <c r="A462" s="40"/>
      <c r="B462" s="41"/>
      <c r="C462" s="220" t="s">
        <v>636</v>
      </c>
      <c r="D462" s="220" t="s">
        <v>127</v>
      </c>
      <c r="E462" s="221" t="s">
        <v>616</v>
      </c>
      <c r="F462" s="222" t="s">
        <v>617</v>
      </c>
      <c r="G462" s="223" t="s">
        <v>294</v>
      </c>
      <c r="H462" s="224">
        <v>2572.4110000000001</v>
      </c>
      <c r="I462" s="225"/>
      <c r="J462" s="226">
        <f>ROUND(I462*H462,2)</f>
        <v>0</v>
      </c>
      <c r="K462" s="222" t="s">
        <v>131</v>
      </c>
      <c r="L462" s="46"/>
      <c r="M462" s="227" t="s">
        <v>19</v>
      </c>
      <c r="N462" s="228" t="s">
        <v>45</v>
      </c>
      <c r="O462" s="86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31" t="s">
        <v>132</v>
      </c>
      <c r="AT462" s="231" t="s">
        <v>127</v>
      </c>
      <c r="AU462" s="231" t="s">
        <v>84</v>
      </c>
      <c r="AY462" s="19" t="s">
        <v>125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9" t="s">
        <v>82</v>
      </c>
      <c r="BK462" s="232">
        <f>ROUND(I462*H462,2)</f>
        <v>0</v>
      </c>
      <c r="BL462" s="19" t="s">
        <v>132</v>
      </c>
      <c r="BM462" s="231" t="s">
        <v>970</v>
      </c>
    </row>
    <row r="463" s="2" customFormat="1">
      <c r="A463" s="40"/>
      <c r="B463" s="41"/>
      <c r="C463" s="42"/>
      <c r="D463" s="233" t="s">
        <v>134</v>
      </c>
      <c r="E463" s="42"/>
      <c r="F463" s="234" t="s">
        <v>612</v>
      </c>
      <c r="G463" s="42"/>
      <c r="H463" s="42"/>
      <c r="I463" s="138"/>
      <c r="J463" s="42"/>
      <c r="K463" s="42"/>
      <c r="L463" s="46"/>
      <c r="M463" s="235"/>
      <c r="N463" s="236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134</v>
      </c>
      <c r="AU463" s="19" t="s">
        <v>84</v>
      </c>
    </row>
    <row r="464" s="14" customFormat="1">
      <c r="A464" s="14"/>
      <c r="B464" s="247"/>
      <c r="C464" s="248"/>
      <c r="D464" s="233" t="s">
        <v>136</v>
      </c>
      <c r="E464" s="249" t="s">
        <v>19</v>
      </c>
      <c r="F464" s="250" t="s">
        <v>971</v>
      </c>
      <c r="G464" s="248"/>
      <c r="H464" s="251">
        <v>97.109999999999999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7" t="s">
        <v>136</v>
      </c>
      <c r="AU464" s="257" t="s">
        <v>84</v>
      </c>
      <c r="AV464" s="14" t="s">
        <v>84</v>
      </c>
      <c r="AW464" s="14" t="s">
        <v>35</v>
      </c>
      <c r="AX464" s="14" t="s">
        <v>74</v>
      </c>
      <c r="AY464" s="257" t="s">
        <v>125</v>
      </c>
    </row>
    <row r="465" s="14" customFormat="1">
      <c r="A465" s="14"/>
      <c r="B465" s="247"/>
      <c r="C465" s="248"/>
      <c r="D465" s="233" t="s">
        <v>136</v>
      </c>
      <c r="E465" s="249" t="s">
        <v>19</v>
      </c>
      <c r="F465" s="250" t="s">
        <v>972</v>
      </c>
      <c r="G465" s="248"/>
      <c r="H465" s="251">
        <v>2475.3009999999999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7" t="s">
        <v>136</v>
      </c>
      <c r="AU465" s="257" t="s">
        <v>84</v>
      </c>
      <c r="AV465" s="14" t="s">
        <v>84</v>
      </c>
      <c r="AW465" s="14" t="s">
        <v>35</v>
      </c>
      <c r="AX465" s="14" t="s">
        <v>74</v>
      </c>
      <c r="AY465" s="257" t="s">
        <v>125</v>
      </c>
    </row>
    <row r="466" s="15" customFormat="1">
      <c r="A466" s="15"/>
      <c r="B466" s="258"/>
      <c r="C466" s="259"/>
      <c r="D466" s="233" t="s">
        <v>136</v>
      </c>
      <c r="E466" s="260" t="s">
        <v>19</v>
      </c>
      <c r="F466" s="261" t="s">
        <v>171</v>
      </c>
      <c r="G466" s="259"/>
      <c r="H466" s="262">
        <v>2572.4110000000001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8" t="s">
        <v>136</v>
      </c>
      <c r="AU466" s="268" t="s">
        <v>84</v>
      </c>
      <c r="AV466" s="15" t="s">
        <v>132</v>
      </c>
      <c r="AW466" s="15" t="s">
        <v>35</v>
      </c>
      <c r="AX466" s="15" t="s">
        <v>82</v>
      </c>
      <c r="AY466" s="268" t="s">
        <v>125</v>
      </c>
    </row>
    <row r="467" s="2" customFormat="1" ht="21.75" customHeight="1">
      <c r="A467" s="40"/>
      <c r="B467" s="41"/>
      <c r="C467" s="220" t="s">
        <v>640</v>
      </c>
      <c r="D467" s="220" t="s">
        <v>127</v>
      </c>
      <c r="E467" s="221" t="s">
        <v>622</v>
      </c>
      <c r="F467" s="222" t="s">
        <v>623</v>
      </c>
      <c r="G467" s="223" t="s">
        <v>294</v>
      </c>
      <c r="H467" s="224">
        <v>8.0359999999999996</v>
      </c>
      <c r="I467" s="225"/>
      <c r="J467" s="226">
        <f>ROUND(I467*H467,2)</f>
        <v>0</v>
      </c>
      <c r="K467" s="222" t="s">
        <v>131</v>
      </c>
      <c r="L467" s="46"/>
      <c r="M467" s="227" t="s">
        <v>19</v>
      </c>
      <c r="N467" s="228" t="s">
        <v>45</v>
      </c>
      <c r="O467" s="86"/>
      <c r="P467" s="229">
        <f>O467*H467</f>
        <v>0</v>
      </c>
      <c r="Q467" s="229">
        <v>0</v>
      </c>
      <c r="R467" s="229">
        <f>Q467*H467</f>
        <v>0</v>
      </c>
      <c r="S467" s="229">
        <v>0</v>
      </c>
      <c r="T467" s="230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31" t="s">
        <v>132</v>
      </c>
      <c r="AT467" s="231" t="s">
        <v>127</v>
      </c>
      <c r="AU467" s="231" t="s">
        <v>84</v>
      </c>
      <c r="AY467" s="19" t="s">
        <v>125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9" t="s">
        <v>82</v>
      </c>
      <c r="BK467" s="232">
        <f>ROUND(I467*H467,2)</f>
        <v>0</v>
      </c>
      <c r="BL467" s="19" t="s">
        <v>132</v>
      </c>
      <c r="BM467" s="231" t="s">
        <v>973</v>
      </c>
    </row>
    <row r="468" s="2" customFormat="1">
      <c r="A468" s="40"/>
      <c r="B468" s="41"/>
      <c r="C468" s="42"/>
      <c r="D468" s="233" t="s">
        <v>134</v>
      </c>
      <c r="E468" s="42"/>
      <c r="F468" s="234" t="s">
        <v>612</v>
      </c>
      <c r="G468" s="42"/>
      <c r="H468" s="42"/>
      <c r="I468" s="138"/>
      <c r="J468" s="42"/>
      <c r="K468" s="42"/>
      <c r="L468" s="46"/>
      <c r="M468" s="235"/>
      <c r="N468" s="236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134</v>
      </c>
      <c r="AU468" s="19" t="s">
        <v>84</v>
      </c>
    </row>
    <row r="469" s="14" customFormat="1">
      <c r="A469" s="14"/>
      <c r="B469" s="247"/>
      <c r="C469" s="248"/>
      <c r="D469" s="233" t="s">
        <v>136</v>
      </c>
      <c r="E469" s="249" t="s">
        <v>19</v>
      </c>
      <c r="F469" s="250" t="s">
        <v>974</v>
      </c>
      <c r="G469" s="248"/>
      <c r="H469" s="251">
        <v>0.59699999999999998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136</v>
      </c>
      <c r="AU469" s="257" t="s">
        <v>84</v>
      </c>
      <c r="AV469" s="14" t="s">
        <v>84</v>
      </c>
      <c r="AW469" s="14" t="s">
        <v>35</v>
      </c>
      <c r="AX469" s="14" t="s">
        <v>74</v>
      </c>
      <c r="AY469" s="257" t="s">
        <v>125</v>
      </c>
    </row>
    <row r="470" s="14" customFormat="1">
      <c r="A470" s="14"/>
      <c r="B470" s="247"/>
      <c r="C470" s="248"/>
      <c r="D470" s="233" t="s">
        <v>136</v>
      </c>
      <c r="E470" s="249" t="s">
        <v>19</v>
      </c>
      <c r="F470" s="250" t="s">
        <v>975</v>
      </c>
      <c r="G470" s="248"/>
      <c r="H470" s="251">
        <v>0.54100000000000004</v>
      </c>
      <c r="I470" s="252"/>
      <c r="J470" s="248"/>
      <c r="K470" s="248"/>
      <c r="L470" s="253"/>
      <c r="M470" s="254"/>
      <c r="N470" s="255"/>
      <c r="O470" s="255"/>
      <c r="P470" s="255"/>
      <c r="Q470" s="255"/>
      <c r="R470" s="255"/>
      <c r="S470" s="255"/>
      <c r="T470" s="25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7" t="s">
        <v>136</v>
      </c>
      <c r="AU470" s="257" t="s">
        <v>84</v>
      </c>
      <c r="AV470" s="14" t="s">
        <v>84</v>
      </c>
      <c r="AW470" s="14" t="s">
        <v>35</v>
      </c>
      <c r="AX470" s="14" t="s">
        <v>74</v>
      </c>
      <c r="AY470" s="257" t="s">
        <v>125</v>
      </c>
    </row>
    <row r="471" s="14" customFormat="1">
      <c r="A471" s="14"/>
      <c r="B471" s="247"/>
      <c r="C471" s="248"/>
      <c r="D471" s="233" t="s">
        <v>136</v>
      </c>
      <c r="E471" s="249" t="s">
        <v>19</v>
      </c>
      <c r="F471" s="250" t="s">
        <v>976</v>
      </c>
      <c r="G471" s="248"/>
      <c r="H471" s="251">
        <v>2.9580000000000002</v>
      </c>
      <c r="I471" s="252"/>
      <c r="J471" s="248"/>
      <c r="K471" s="248"/>
      <c r="L471" s="253"/>
      <c r="M471" s="254"/>
      <c r="N471" s="255"/>
      <c r="O471" s="255"/>
      <c r="P471" s="255"/>
      <c r="Q471" s="255"/>
      <c r="R471" s="255"/>
      <c r="S471" s="255"/>
      <c r="T471" s="25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7" t="s">
        <v>136</v>
      </c>
      <c r="AU471" s="257" t="s">
        <v>84</v>
      </c>
      <c r="AV471" s="14" t="s">
        <v>84</v>
      </c>
      <c r="AW471" s="14" t="s">
        <v>35</v>
      </c>
      <c r="AX471" s="14" t="s">
        <v>74</v>
      </c>
      <c r="AY471" s="257" t="s">
        <v>125</v>
      </c>
    </row>
    <row r="472" s="14" customFormat="1">
      <c r="A472" s="14"/>
      <c r="B472" s="247"/>
      <c r="C472" s="248"/>
      <c r="D472" s="233" t="s">
        <v>136</v>
      </c>
      <c r="E472" s="249" t="s">
        <v>19</v>
      </c>
      <c r="F472" s="250" t="s">
        <v>977</v>
      </c>
      <c r="G472" s="248"/>
      <c r="H472" s="251">
        <v>3.9399999999999999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7" t="s">
        <v>136</v>
      </c>
      <c r="AU472" s="257" t="s">
        <v>84</v>
      </c>
      <c r="AV472" s="14" t="s">
        <v>84</v>
      </c>
      <c r="AW472" s="14" t="s">
        <v>35</v>
      </c>
      <c r="AX472" s="14" t="s">
        <v>74</v>
      </c>
      <c r="AY472" s="257" t="s">
        <v>125</v>
      </c>
    </row>
    <row r="473" s="15" customFormat="1">
      <c r="A473" s="15"/>
      <c r="B473" s="258"/>
      <c r="C473" s="259"/>
      <c r="D473" s="233" t="s">
        <v>136</v>
      </c>
      <c r="E473" s="260" t="s">
        <v>19</v>
      </c>
      <c r="F473" s="261" t="s">
        <v>171</v>
      </c>
      <c r="G473" s="259"/>
      <c r="H473" s="262">
        <v>8.0359999999999996</v>
      </c>
      <c r="I473" s="263"/>
      <c r="J473" s="259"/>
      <c r="K473" s="259"/>
      <c r="L473" s="264"/>
      <c r="M473" s="265"/>
      <c r="N473" s="266"/>
      <c r="O473" s="266"/>
      <c r="P473" s="266"/>
      <c r="Q473" s="266"/>
      <c r="R473" s="266"/>
      <c r="S473" s="266"/>
      <c r="T473" s="267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8" t="s">
        <v>136</v>
      </c>
      <c r="AU473" s="268" t="s">
        <v>84</v>
      </c>
      <c r="AV473" s="15" t="s">
        <v>132</v>
      </c>
      <c r="AW473" s="15" t="s">
        <v>35</v>
      </c>
      <c r="AX473" s="15" t="s">
        <v>82</v>
      </c>
      <c r="AY473" s="268" t="s">
        <v>125</v>
      </c>
    </row>
    <row r="474" s="2" customFormat="1" ht="21.75" customHeight="1">
      <c r="A474" s="40"/>
      <c r="B474" s="41"/>
      <c r="C474" s="220" t="s">
        <v>645</v>
      </c>
      <c r="D474" s="220" t="s">
        <v>127</v>
      </c>
      <c r="E474" s="221" t="s">
        <v>627</v>
      </c>
      <c r="F474" s="222" t="s">
        <v>617</v>
      </c>
      <c r="G474" s="223" t="s">
        <v>294</v>
      </c>
      <c r="H474" s="224">
        <v>152.684</v>
      </c>
      <c r="I474" s="225"/>
      <c r="J474" s="226">
        <f>ROUND(I474*H474,2)</f>
        <v>0</v>
      </c>
      <c r="K474" s="222" t="s">
        <v>131</v>
      </c>
      <c r="L474" s="46"/>
      <c r="M474" s="227" t="s">
        <v>19</v>
      </c>
      <c r="N474" s="228" t="s">
        <v>45</v>
      </c>
      <c r="O474" s="86"/>
      <c r="P474" s="229">
        <f>O474*H474</f>
        <v>0</v>
      </c>
      <c r="Q474" s="229">
        <v>0</v>
      </c>
      <c r="R474" s="229">
        <f>Q474*H474</f>
        <v>0</v>
      </c>
      <c r="S474" s="229">
        <v>0</v>
      </c>
      <c r="T474" s="230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31" t="s">
        <v>132</v>
      </c>
      <c r="AT474" s="231" t="s">
        <v>127</v>
      </c>
      <c r="AU474" s="231" t="s">
        <v>84</v>
      </c>
      <c r="AY474" s="19" t="s">
        <v>125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9" t="s">
        <v>82</v>
      </c>
      <c r="BK474" s="232">
        <f>ROUND(I474*H474,2)</f>
        <v>0</v>
      </c>
      <c r="BL474" s="19" t="s">
        <v>132</v>
      </c>
      <c r="BM474" s="231" t="s">
        <v>978</v>
      </c>
    </row>
    <row r="475" s="2" customFormat="1">
      <c r="A475" s="40"/>
      <c r="B475" s="41"/>
      <c r="C475" s="42"/>
      <c r="D475" s="233" t="s">
        <v>134</v>
      </c>
      <c r="E475" s="42"/>
      <c r="F475" s="234" t="s">
        <v>612</v>
      </c>
      <c r="G475" s="42"/>
      <c r="H475" s="42"/>
      <c r="I475" s="138"/>
      <c r="J475" s="42"/>
      <c r="K475" s="42"/>
      <c r="L475" s="46"/>
      <c r="M475" s="235"/>
      <c r="N475" s="236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134</v>
      </c>
      <c r="AU475" s="19" t="s">
        <v>84</v>
      </c>
    </row>
    <row r="476" s="14" customFormat="1">
      <c r="A476" s="14"/>
      <c r="B476" s="247"/>
      <c r="C476" s="248"/>
      <c r="D476" s="233" t="s">
        <v>136</v>
      </c>
      <c r="E476" s="249" t="s">
        <v>19</v>
      </c>
      <c r="F476" s="250" t="s">
        <v>979</v>
      </c>
      <c r="G476" s="248"/>
      <c r="H476" s="251">
        <v>152.684</v>
      </c>
      <c r="I476" s="252"/>
      <c r="J476" s="248"/>
      <c r="K476" s="248"/>
      <c r="L476" s="253"/>
      <c r="M476" s="254"/>
      <c r="N476" s="255"/>
      <c r="O476" s="255"/>
      <c r="P476" s="255"/>
      <c r="Q476" s="255"/>
      <c r="R476" s="255"/>
      <c r="S476" s="255"/>
      <c r="T476" s="25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7" t="s">
        <v>136</v>
      </c>
      <c r="AU476" s="257" t="s">
        <v>84</v>
      </c>
      <c r="AV476" s="14" t="s">
        <v>84</v>
      </c>
      <c r="AW476" s="14" t="s">
        <v>35</v>
      </c>
      <c r="AX476" s="14" t="s">
        <v>82</v>
      </c>
      <c r="AY476" s="257" t="s">
        <v>125</v>
      </c>
    </row>
    <row r="477" s="2" customFormat="1" ht="21.75" customHeight="1">
      <c r="A477" s="40"/>
      <c r="B477" s="41"/>
      <c r="C477" s="220" t="s">
        <v>980</v>
      </c>
      <c r="D477" s="220" t="s">
        <v>127</v>
      </c>
      <c r="E477" s="221" t="s">
        <v>631</v>
      </c>
      <c r="F477" s="222" t="s">
        <v>632</v>
      </c>
      <c r="G477" s="223" t="s">
        <v>294</v>
      </c>
      <c r="H477" s="224">
        <v>8.0359999999999996</v>
      </c>
      <c r="I477" s="225"/>
      <c r="J477" s="226">
        <f>ROUND(I477*H477,2)</f>
        <v>0</v>
      </c>
      <c r="K477" s="222" t="s">
        <v>131</v>
      </c>
      <c r="L477" s="46"/>
      <c r="M477" s="227" t="s">
        <v>19</v>
      </c>
      <c r="N477" s="228" t="s">
        <v>45</v>
      </c>
      <c r="O477" s="86"/>
      <c r="P477" s="229">
        <f>O477*H477</f>
        <v>0</v>
      </c>
      <c r="Q477" s="229">
        <v>0</v>
      </c>
      <c r="R477" s="229">
        <f>Q477*H477</f>
        <v>0</v>
      </c>
      <c r="S477" s="229">
        <v>0</v>
      </c>
      <c r="T477" s="230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31" t="s">
        <v>132</v>
      </c>
      <c r="AT477" s="231" t="s">
        <v>127</v>
      </c>
      <c r="AU477" s="231" t="s">
        <v>84</v>
      </c>
      <c r="AY477" s="19" t="s">
        <v>125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9" t="s">
        <v>82</v>
      </c>
      <c r="BK477" s="232">
        <f>ROUND(I477*H477,2)</f>
        <v>0</v>
      </c>
      <c r="BL477" s="19" t="s">
        <v>132</v>
      </c>
      <c r="BM477" s="231" t="s">
        <v>981</v>
      </c>
    </row>
    <row r="478" s="2" customFormat="1">
      <c r="A478" s="40"/>
      <c r="B478" s="41"/>
      <c r="C478" s="42"/>
      <c r="D478" s="233" t="s">
        <v>134</v>
      </c>
      <c r="E478" s="42"/>
      <c r="F478" s="234" t="s">
        <v>634</v>
      </c>
      <c r="G478" s="42"/>
      <c r="H478" s="42"/>
      <c r="I478" s="138"/>
      <c r="J478" s="42"/>
      <c r="K478" s="42"/>
      <c r="L478" s="46"/>
      <c r="M478" s="235"/>
      <c r="N478" s="236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134</v>
      </c>
      <c r="AU478" s="19" t="s">
        <v>84</v>
      </c>
    </row>
    <row r="479" s="14" customFormat="1">
      <c r="A479" s="14"/>
      <c r="B479" s="247"/>
      <c r="C479" s="248"/>
      <c r="D479" s="233" t="s">
        <v>136</v>
      </c>
      <c r="E479" s="249" t="s">
        <v>19</v>
      </c>
      <c r="F479" s="250" t="s">
        <v>982</v>
      </c>
      <c r="G479" s="248"/>
      <c r="H479" s="251">
        <v>8.0359999999999996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7" t="s">
        <v>136</v>
      </c>
      <c r="AU479" s="257" t="s">
        <v>84</v>
      </c>
      <c r="AV479" s="14" t="s">
        <v>84</v>
      </c>
      <c r="AW479" s="14" t="s">
        <v>35</v>
      </c>
      <c r="AX479" s="14" t="s">
        <v>82</v>
      </c>
      <c r="AY479" s="257" t="s">
        <v>125</v>
      </c>
    </row>
    <row r="480" s="2" customFormat="1" ht="21.75" customHeight="1">
      <c r="A480" s="40"/>
      <c r="B480" s="41"/>
      <c r="C480" s="220" t="s">
        <v>983</v>
      </c>
      <c r="D480" s="220" t="s">
        <v>127</v>
      </c>
      <c r="E480" s="221" t="s">
        <v>637</v>
      </c>
      <c r="F480" s="222" t="s">
        <v>638</v>
      </c>
      <c r="G480" s="223" t="s">
        <v>294</v>
      </c>
      <c r="H480" s="224">
        <v>130.279</v>
      </c>
      <c r="I480" s="225"/>
      <c r="J480" s="226">
        <f>ROUND(I480*H480,2)</f>
        <v>0</v>
      </c>
      <c r="K480" s="222" t="s">
        <v>131</v>
      </c>
      <c r="L480" s="46"/>
      <c r="M480" s="227" t="s">
        <v>19</v>
      </c>
      <c r="N480" s="228" t="s">
        <v>45</v>
      </c>
      <c r="O480" s="86"/>
      <c r="P480" s="229">
        <f>O480*H480</f>
        <v>0</v>
      </c>
      <c r="Q480" s="229">
        <v>0</v>
      </c>
      <c r="R480" s="229">
        <f>Q480*H480</f>
        <v>0</v>
      </c>
      <c r="S480" s="229">
        <v>0</v>
      </c>
      <c r="T480" s="230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31" t="s">
        <v>132</v>
      </c>
      <c r="AT480" s="231" t="s">
        <v>127</v>
      </c>
      <c r="AU480" s="231" t="s">
        <v>84</v>
      </c>
      <c r="AY480" s="19" t="s">
        <v>125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9" t="s">
        <v>82</v>
      </c>
      <c r="BK480" s="232">
        <f>ROUND(I480*H480,2)</f>
        <v>0</v>
      </c>
      <c r="BL480" s="19" t="s">
        <v>132</v>
      </c>
      <c r="BM480" s="231" t="s">
        <v>984</v>
      </c>
    </row>
    <row r="481" s="2" customFormat="1">
      <c r="A481" s="40"/>
      <c r="B481" s="41"/>
      <c r="C481" s="42"/>
      <c r="D481" s="233" t="s">
        <v>134</v>
      </c>
      <c r="E481" s="42"/>
      <c r="F481" s="234" t="s">
        <v>634</v>
      </c>
      <c r="G481" s="42"/>
      <c r="H481" s="42"/>
      <c r="I481" s="138"/>
      <c r="J481" s="42"/>
      <c r="K481" s="42"/>
      <c r="L481" s="46"/>
      <c r="M481" s="235"/>
      <c r="N481" s="236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134</v>
      </c>
      <c r="AU481" s="19" t="s">
        <v>84</v>
      </c>
    </row>
    <row r="482" s="14" customFormat="1">
      <c r="A482" s="14"/>
      <c r="B482" s="247"/>
      <c r="C482" s="248"/>
      <c r="D482" s="233" t="s">
        <v>136</v>
      </c>
      <c r="E482" s="249" t="s">
        <v>19</v>
      </c>
      <c r="F482" s="250" t="s">
        <v>968</v>
      </c>
      <c r="G482" s="248"/>
      <c r="H482" s="251">
        <v>130.279</v>
      </c>
      <c r="I482" s="252"/>
      <c r="J482" s="248"/>
      <c r="K482" s="248"/>
      <c r="L482" s="253"/>
      <c r="M482" s="254"/>
      <c r="N482" s="255"/>
      <c r="O482" s="255"/>
      <c r="P482" s="255"/>
      <c r="Q482" s="255"/>
      <c r="R482" s="255"/>
      <c r="S482" s="255"/>
      <c r="T482" s="25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7" t="s">
        <v>136</v>
      </c>
      <c r="AU482" s="257" t="s">
        <v>84</v>
      </c>
      <c r="AV482" s="14" t="s">
        <v>84</v>
      </c>
      <c r="AW482" s="14" t="s">
        <v>35</v>
      </c>
      <c r="AX482" s="14" t="s">
        <v>82</v>
      </c>
      <c r="AY482" s="257" t="s">
        <v>125</v>
      </c>
    </row>
    <row r="483" s="2" customFormat="1" ht="21.75" customHeight="1">
      <c r="A483" s="40"/>
      <c r="B483" s="41"/>
      <c r="C483" s="220" t="s">
        <v>985</v>
      </c>
      <c r="D483" s="220" t="s">
        <v>127</v>
      </c>
      <c r="E483" s="221" t="s">
        <v>641</v>
      </c>
      <c r="F483" s="222" t="s">
        <v>293</v>
      </c>
      <c r="G483" s="223" t="s">
        <v>294</v>
      </c>
      <c r="H483" s="224">
        <v>97.109999999999999</v>
      </c>
      <c r="I483" s="225"/>
      <c r="J483" s="226">
        <f>ROUND(I483*H483,2)</f>
        <v>0</v>
      </c>
      <c r="K483" s="222" t="s">
        <v>131</v>
      </c>
      <c r="L483" s="46"/>
      <c r="M483" s="227" t="s">
        <v>19</v>
      </c>
      <c r="N483" s="228" t="s">
        <v>45</v>
      </c>
      <c r="O483" s="86"/>
      <c r="P483" s="229">
        <f>O483*H483</f>
        <v>0</v>
      </c>
      <c r="Q483" s="229">
        <v>0</v>
      </c>
      <c r="R483" s="229">
        <f>Q483*H483</f>
        <v>0</v>
      </c>
      <c r="S483" s="229">
        <v>0</v>
      </c>
      <c r="T483" s="230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31" t="s">
        <v>132</v>
      </c>
      <c r="AT483" s="231" t="s">
        <v>127</v>
      </c>
      <c r="AU483" s="231" t="s">
        <v>84</v>
      </c>
      <c r="AY483" s="19" t="s">
        <v>125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9" t="s">
        <v>82</v>
      </c>
      <c r="BK483" s="232">
        <f>ROUND(I483*H483,2)</f>
        <v>0</v>
      </c>
      <c r="BL483" s="19" t="s">
        <v>132</v>
      </c>
      <c r="BM483" s="231" t="s">
        <v>986</v>
      </c>
    </row>
    <row r="484" s="2" customFormat="1">
      <c r="A484" s="40"/>
      <c r="B484" s="41"/>
      <c r="C484" s="42"/>
      <c r="D484" s="233" t="s">
        <v>134</v>
      </c>
      <c r="E484" s="42"/>
      <c r="F484" s="234" t="s">
        <v>634</v>
      </c>
      <c r="G484" s="42"/>
      <c r="H484" s="42"/>
      <c r="I484" s="138"/>
      <c r="J484" s="42"/>
      <c r="K484" s="42"/>
      <c r="L484" s="46"/>
      <c r="M484" s="235"/>
      <c r="N484" s="236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134</v>
      </c>
      <c r="AU484" s="19" t="s">
        <v>84</v>
      </c>
    </row>
    <row r="485" s="14" customFormat="1">
      <c r="A485" s="14"/>
      <c r="B485" s="247"/>
      <c r="C485" s="248"/>
      <c r="D485" s="233" t="s">
        <v>136</v>
      </c>
      <c r="E485" s="249" t="s">
        <v>19</v>
      </c>
      <c r="F485" s="250" t="s">
        <v>969</v>
      </c>
      <c r="G485" s="248"/>
      <c r="H485" s="251">
        <v>97.109999999999999</v>
      </c>
      <c r="I485" s="252"/>
      <c r="J485" s="248"/>
      <c r="K485" s="248"/>
      <c r="L485" s="253"/>
      <c r="M485" s="254"/>
      <c r="N485" s="255"/>
      <c r="O485" s="255"/>
      <c r="P485" s="255"/>
      <c r="Q485" s="255"/>
      <c r="R485" s="255"/>
      <c r="S485" s="255"/>
      <c r="T485" s="25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7" t="s">
        <v>136</v>
      </c>
      <c r="AU485" s="257" t="s">
        <v>84</v>
      </c>
      <c r="AV485" s="14" t="s">
        <v>84</v>
      </c>
      <c r="AW485" s="14" t="s">
        <v>35</v>
      </c>
      <c r="AX485" s="14" t="s">
        <v>82</v>
      </c>
      <c r="AY485" s="257" t="s">
        <v>125</v>
      </c>
    </row>
    <row r="486" s="12" customFormat="1" ht="22.8" customHeight="1">
      <c r="A486" s="12"/>
      <c r="B486" s="204"/>
      <c r="C486" s="205"/>
      <c r="D486" s="206" t="s">
        <v>73</v>
      </c>
      <c r="E486" s="218" t="s">
        <v>643</v>
      </c>
      <c r="F486" s="218" t="s">
        <v>644</v>
      </c>
      <c r="G486" s="205"/>
      <c r="H486" s="205"/>
      <c r="I486" s="208"/>
      <c r="J486" s="219">
        <f>BK486</f>
        <v>0</v>
      </c>
      <c r="K486" s="205"/>
      <c r="L486" s="210"/>
      <c r="M486" s="211"/>
      <c r="N486" s="212"/>
      <c r="O486" s="212"/>
      <c r="P486" s="213">
        <f>SUM(P487:P488)</f>
        <v>0</v>
      </c>
      <c r="Q486" s="212"/>
      <c r="R486" s="213">
        <f>SUM(R487:R488)</f>
        <v>0</v>
      </c>
      <c r="S486" s="212"/>
      <c r="T486" s="214">
        <f>SUM(T487:T488)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5" t="s">
        <v>82</v>
      </c>
      <c r="AT486" s="216" t="s">
        <v>73</v>
      </c>
      <c r="AU486" s="216" t="s">
        <v>82</v>
      </c>
      <c r="AY486" s="215" t="s">
        <v>125</v>
      </c>
      <c r="BK486" s="217">
        <f>SUM(BK487:BK488)</f>
        <v>0</v>
      </c>
    </row>
    <row r="487" s="2" customFormat="1" ht="21.75" customHeight="1">
      <c r="A487" s="40"/>
      <c r="B487" s="41"/>
      <c r="C487" s="220" t="s">
        <v>987</v>
      </c>
      <c r="D487" s="220" t="s">
        <v>127</v>
      </c>
      <c r="E487" s="221" t="s">
        <v>646</v>
      </c>
      <c r="F487" s="222" t="s">
        <v>647</v>
      </c>
      <c r="G487" s="223" t="s">
        <v>294</v>
      </c>
      <c r="H487" s="224">
        <v>7.7850000000000001</v>
      </c>
      <c r="I487" s="225"/>
      <c r="J487" s="226">
        <f>ROUND(I487*H487,2)</f>
        <v>0</v>
      </c>
      <c r="K487" s="222" t="s">
        <v>131</v>
      </c>
      <c r="L487" s="46"/>
      <c r="M487" s="227" t="s">
        <v>19</v>
      </c>
      <c r="N487" s="228" t="s">
        <v>45</v>
      </c>
      <c r="O487" s="86"/>
      <c r="P487" s="229">
        <f>O487*H487</f>
        <v>0</v>
      </c>
      <c r="Q487" s="229">
        <v>0</v>
      </c>
      <c r="R487" s="229">
        <f>Q487*H487</f>
        <v>0</v>
      </c>
      <c r="S487" s="229">
        <v>0</v>
      </c>
      <c r="T487" s="230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31" t="s">
        <v>132</v>
      </c>
      <c r="AT487" s="231" t="s">
        <v>127</v>
      </c>
      <c r="AU487" s="231" t="s">
        <v>84</v>
      </c>
      <c r="AY487" s="19" t="s">
        <v>125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9" t="s">
        <v>82</v>
      </c>
      <c r="BK487" s="232">
        <f>ROUND(I487*H487,2)</f>
        <v>0</v>
      </c>
      <c r="BL487" s="19" t="s">
        <v>132</v>
      </c>
      <c r="BM487" s="231" t="s">
        <v>988</v>
      </c>
    </row>
    <row r="488" s="2" customFormat="1">
      <c r="A488" s="40"/>
      <c r="B488" s="41"/>
      <c r="C488" s="42"/>
      <c r="D488" s="233" t="s">
        <v>134</v>
      </c>
      <c r="E488" s="42"/>
      <c r="F488" s="234" t="s">
        <v>649</v>
      </c>
      <c r="G488" s="42"/>
      <c r="H488" s="42"/>
      <c r="I488" s="138"/>
      <c r="J488" s="42"/>
      <c r="K488" s="42"/>
      <c r="L488" s="46"/>
      <c r="M488" s="290"/>
      <c r="N488" s="291"/>
      <c r="O488" s="292"/>
      <c r="P488" s="292"/>
      <c r="Q488" s="292"/>
      <c r="R488" s="292"/>
      <c r="S488" s="292"/>
      <c r="T488" s="293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134</v>
      </c>
      <c r="AU488" s="19" t="s">
        <v>84</v>
      </c>
    </row>
    <row r="489" s="2" customFormat="1" ht="6.96" customHeight="1">
      <c r="A489" s="40"/>
      <c r="B489" s="61"/>
      <c r="C489" s="62"/>
      <c r="D489" s="62"/>
      <c r="E489" s="62"/>
      <c r="F489" s="62"/>
      <c r="G489" s="62"/>
      <c r="H489" s="62"/>
      <c r="I489" s="168"/>
      <c r="J489" s="62"/>
      <c r="K489" s="62"/>
      <c r="L489" s="46"/>
      <c r="M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</row>
  </sheetData>
  <sheetProtection sheet="1" autoFilter="0" formatColumns="0" formatRows="0" objects="1" scenarios="1" spinCount="100000" saltValue="vqFQE2dTNSygYd77msi03YXToYD2oH3XgkLUouiWjMymrXzVgE8kPxS4lR3O7yQGwGJOMsdotvAvfbGeBFI5bg==" hashValue="ndWhWXy0tB6F9le1Xxhl92S6lVK3ADZoCGge3EHE0xdv6JFWQGXd70AA2uGAVYYe9rfvOJ75wjpThFN0xc16Hw==" algorithmName="SHA-512" password="CC35"/>
  <autoFilter ref="C86:K48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94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Splašková kanalizace v ul. Pardubická a Na Drahách, Albrechtice nad Orlicí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95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989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28. 4. 2020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30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32</v>
      </c>
      <c r="E20" s="40"/>
      <c r="F20" s="40"/>
      <c r="G20" s="40"/>
      <c r="H20" s="40"/>
      <c r="I20" s="142" t="s">
        <v>26</v>
      </c>
      <c r="J20" s="141" t="s">
        <v>33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29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ROUND(J87,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ROUND((SUM(BE87:BE319)),  2)</f>
        <v>0</v>
      </c>
      <c r="G33" s="40"/>
      <c r="H33" s="40"/>
      <c r="I33" s="157">
        <v>0.20999999999999999</v>
      </c>
      <c r="J33" s="156">
        <f>ROUND(((SUM(BE87:BE319))*I33),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ROUND((SUM(BF87:BF319)),  2)</f>
        <v>0</v>
      </c>
      <c r="G34" s="40"/>
      <c r="H34" s="40"/>
      <c r="I34" s="157">
        <v>0.14999999999999999</v>
      </c>
      <c r="J34" s="156">
        <f>ROUND(((SUM(BF87:BF319))*I34),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ROUND((SUM(BG87:BG319)),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ROUND((SUM(BH87:BH319)),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ROUND((SUM(BI87:BI319)),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Splašková kanalizace v ul. Pardubická a Na Drahách, Albrechtice nad Orlicí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03 - Veřejná část gravitačních kanalizačních přípojek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Albrechtice nad Orlicí</v>
      </c>
      <c r="G52" s="42"/>
      <c r="H52" s="42"/>
      <c r="I52" s="142" t="s">
        <v>23</v>
      </c>
      <c r="J52" s="74" t="str">
        <f>IF(J12="","",J12)</f>
        <v>28. 4. 2020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Dobrovolný svazek obcí Křivina</v>
      </c>
      <c r="G54" s="42"/>
      <c r="H54" s="42"/>
      <c r="I54" s="142" t="s">
        <v>32</v>
      </c>
      <c r="J54" s="38" t="str">
        <f>E21</f>
        <v>VK CAD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98</v>
      </c>
      <c r="D57" s="174"/>
      <c r="E57" s="174"/>
      <c r="F57" s="174"/>
      <c r="G57" s="174"/>
      <c r="H57" s="174"/>
      <c r="I57" s="175"/>
      <c r="J57" s="176" t="s">
        <v>99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J87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78"/>
      <c r="C60" s="179"/>
      <c r="D60" s="180" t="s">
        <v>101</v>
      </c>
      <c r="E60" s="181"/>
      <c r="F60" s="181"/>
      <c r="G60" s="181"/>
      <c r="H60" s="181"/>
      <c r="I60" s="182"/>
      <c r="J60" s="183">
        <f>J88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102</v>
      </c>
      <c r="E61" s="188"/>
      <c r="F61" s="188"/>
      <c r="G61" s="188"/>
      <c r="H61" s="188"/>
      <c r="I61" s="189"/>
      <c r="J61" s="190">
        <f>J89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104</v>
      </c>
      <c r="E62" s="188"/>
      <c r="F62" s="188"/>
      <c r="G62" s="188"/>
      <c r="H62" s="188"/>
      <c r="I62" s="189"/>
      <c r="J62" s="190">
        <f>J199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105</v>
      </c>
      <c r="E63" s="188"/>
      <c r="F63" s="188"/>
      <c r="G63" s="188"/>
      <c r="H63" s="188"/>
      <c r="I63" s="189"/>
      <c r="J63" s="190">
        <f>J204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106</v>
      </c>
      <c r="E64" s="188"/>
      <c r="F64" s="188"/>
      <c r="G64" s="188"/>
      <c r="H64" s="188"/>
      <c r="I64" s="189"/>
      <c r="J64" s="190">
        <f>J245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107</v>
      </c>
      <c r="E65" s="188"/>
      <c r="F65" s="188"/>
      <c r="G65" s="188"/>
      <c r="H65" s="188"/>
      <c r="I65" s="189"/>
      <c r="J65" s="190">
        <f>J270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108</v>
      </c>
      <c r="E66" s="188"/>
      <c r="F66" s="188"/>
      <c r="G66" s="188"/>
      <c r="H66" s="188"/>
      <c r="I66" s="189"/>
      <c r="J66" s="190">
        <f>J287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109</v>
      </c>
      <c r="E67" s="188"/>
      <c r="F67" s="188"/>
      <c r="G67" s="188"/>
      <c r="H67" s="188"/>
      <c r="I67" s="189"/>
      <c r="J67" s="190">
        <f>J317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168"/>
      <c r="J69" s="62"/>
      <c r="K69" s="6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171"/>
      <c r="J73" s="64"/>
      <c r="K73" s="64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110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Splašková kanalizace v ul. Pardubická a Na Drahách, Albrechtice nad Orlicí</v>
      </c>
      <c r="F77" s="34"/>
      <c r="G77" s="34"/>
      <c r="H77" s="34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95</v>
      </c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03 - Veřejná část gravitačních kanalizačních přípojek</v>
      </c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Albrechtice nad Orlicí</v>
      </c>
      <c r="G81" s="42"/>
      <c r="H81" s="42"/>
      <c r="I81" s="142" t="s">
        <v>23</v>
      </c>
      <c r="J81" s="74" t="str">
        <f>IF(J12="","",J12)</f>
        <v>28. 4. 2020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>Dobrovolný svazek obcí Křivina</v>
      </c>
      <c r="G83" s="42"/>
      <c r="H83" s="42"/>
      <c r="I83" s="142" t="s">
        <v>32</v>
      </c>
      <c r="J83" s="38" t="str">
        <f>E21</f>
        <v>VK CAD s.r.o.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IF(E18="","",E18)</f>
        <v>Vyplň údaj</v>
      </c>
      <c r="G84" s="42"/>
      <c r="H84" s="42"/>
      <c r="I84" s="142" t="s">
        <v>36</v>
      </c>
      <c r="J84" s="38" t="str">
        <f>E24</f>
        <v xml:space="preserve"> </v>
      </c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92"/>
      <c r="B86" s="193"/>
      <c r="C86" s="194" t="s">
        <v>111</v>
      </c>
      <c r="D86" s="195" t="s">
        <v>59</v>
      </c>
      <c r="E86" s="195" t="s">
        <v>55</v>
      </c>
      <c r="F86" s="195" t="s">
        <v>56</v>
      </c>
      <c r="G86" s="195" t="s">
        <v>112</v>
      </c>
      <c r="H86" s="195" t="s">
        <v>113</v>
      </c>
      <c r="I86" s="196" t="s">
        <v>114</v>
      </c>
      <c r="J86" s="195" t="s">
        <v>99</v>
      </c>
      <c r="K86" s="197" t="s">
        <v>115</v>
      </c>
      <c r="L86" s="198"/>
      <c r="M86" s="94" t="s">
        <v>19</v>
      </c>
      <c r="N86" s="95" t="s">
        <v>44</v>
      </c>
      <c r="O86" s="95" t="s">
        <v>116</v>
      </c>
      <c r="P86" s="95" t="s">
        <v>117</v>
      </c>
      <c r="Q86" s="95" t="s">
        <v>118</v>
      </c>
      <c r="R86" s="95" t="s">
        <v>119</v>
      </c>
      <c r="S86" s="95" t="s">
        <v>120</v>
      </c>
      <c r="T86" s="96" t="s">
        <v>121</v>
      </c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</row>
    <row r="87" s="2" customFormat="1" ht="22.8" customHeight="1">
      <c r="A87" s="40"/>
      <c r="B87" s="41"/>
      <c r="C87" s="101" t="s">
        <v>122</v>
      </c>
      <c r="D87" s="42"/>
      <c r="E87" s="42"/>
      <c r="F87" s="42"/>
      <c r="G87" s="42"/>
      <c r="H87" s="42"/>
      <c r="I87" s="138"/>
      <c r="J87" s="199">
        <f>BK87</f>
        <v>0</v>
      </c>
      <c r="K87" s="42"/>
      <c r="L87" s="46"/>
      <c r="M87" s="97"/>
      <c r="N87" s="200"/>
      <c r="O87" s="98"/>
      <c r="P87" s="201">
        <f>P88</f>
        <v>0</v>
      </c>
      <c r="Q87" s="98"/>
      <c r="R87" s="201">
        <f>R88</f>
        <v>21.60236252</v>
      </c>
      <c r="S87" s="98"/>
      <c r="T87" s="202">
        <f>T88</f>
        <v>159.59930000000003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100</v>
      </c>
      <c r="BK87" s="203">
        <f>BK88</f>
        <v>0</v>
      </c>
    </row>
    <row r="88" s="12" customFormat="1" ht="25.92" customHeight="1">
      <c r="A88" s="12"/>
      <c r="B88" s="204"/>
      <c r="C88" s="205"/>
      <c r="D88" s="206" t="s">
        <v>73</v>
      </c>
      <c r="E88" s="207" t="s">
        <v>123</v>
      </c>
      <c r="F88" s="207" t="s">
        <v>124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P89+P199+P204+P245+P270+P287+P317</f>
        <v>0</v>
      </c>
      <c r="Q88" s="212"/>
      <c r="R88" s="213">
        <f>R89+R199+R204+R245+R270+R287+R317</f>
        <v>21.60236252</v>
      </c>
      <c r="S88" s="212"/>
      <c r="T88" s="214">
        <f>T89+T199+T204+T245+T270+T287+T317</f>
        <v>159.59930000000003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5" t="s">
        <v>82</v>
      </c>
      <c r="AT88" s="216" t="s">
        <v>73</v>
      </c>
      <c r="AU88" s="216" t="s">
        <v>74</v>
      </c>
      <c r="AY88" s="215" t="s">
        <v>125</v>
      </c>
      <c r="BK88" s="217">
        <f>BK89+BK199+BK204+BK245+BK270+BK287+BK317</f>
        <v>0</v>
      </c>
    </row>
    <row r="89" s="12" customFormat="1" ht="22.8" customHeight="1">
      <c r="A89" s="12"/>
      <c r="B89" s="204"/>
      <c r="C89" s="205"/>
      <c r="D89" s="206" t="s">
        <v>73</v>
      </c>
      <c r="E89" s="218" t="s">
        <v>82</v>
      </c>
      <c r="F89" s="218" t="s">
        <v>126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SUM(P90:P198)</f>
        <v>0</v>
      </c>
      <c r="Q89" s="212"/>
      <c r="R89" s="213">
        <f>SUM(R90:R198)</f>
        <v>2.35129272</v>
      </c>
      <c r="S89" s="212"/>
      <c r="T89" s="214">
        <f>SUM(T90:T198)</f>
        <v>159.59930000000003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5" t="s">
        <v>82</v>
      </c>
      <c r="AT89" s="216" t="s">
        <v>73</v>
      </c>
      <c r="AU89" s="216" t="s">
        <v>82</v>
      </c>
      <c r="AY89" s="215" t="s">
        <v>125</v>
      </c>
      <c r="BK89" s="217">
        <f>SUM(BK90:BK198)</f>
        <v>0</v>
      </c>
    </row>
    <row r="90" s="2" customFormat="1" ht="33" customHeight="1">
      <c r="A90" s="40"/>
      <c r="B90" s="41"/>
      <c r="C90" s="220" t="s">
        <v>82</v>
      </c>
      <c r="D90" s="220" t="s">
        <v>127</v>
      </c>
      <c r="E90" s="221" t="s">
        <v>128</v>
      </c>
      <c r="F90" s="222" t="s">
        <v>129</v>
      </c>
      <c r="G90" s="223" t="s">
        <v>130</v>
      </c>
      <c r="H90" s="224">
        <v>67.5</v>
      </c>
      <c r="I90" s="225"/>
      <c r="J90" s="226">
        <f>ROUND(I90*H90,2)</f>
        <v>0</v>
      </c>
      <c r="K90" s="222" t="s">
        <v>131</v>
      </c>
      <c r="L90" s="46"/>
      <c r="M90" s="227" t="s">
        <v>19</v>
      </c>
      <c r="N90" s="228" t="s">
        <v>45</v>
      </c>
      <c r="O90" s="86"/>
      <c r="P90" s="229">
        <f>O90*H90</f>
        <v>0</v>
      </c>
      <c r="Q90" s="229">
        <v>0</v>
      </c>
      <c r="R90" s="229">
        <f>Q90*H90</f>
        <v>0</v>
      </c>
      <c r="S90" s="229">
        <v>0.255</v>
      </c>
      <c r="T90" s="230">
        <f>S90*H90</f>
        <v>17.212499999999999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1" t="s">
        <v>132</v>
      </c>
      <c r="AT90" s="231" t="s">
        <v>127</v>
      </c>
      <c r="AU90" s="231" t="s">
        <v>84</v>
      </c>
      <c r="AY90" s="19" t="s">
        <v>125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19" t="s">
        <v>82</v>
      </c>
      <c r="BK90" s="232">
        <f>ROUND(I90*H90,2)</f>
        <v>0</v>
      </c>
      <c r="BL90" s="19" t="s">
        <v>132</v>
      </c>
      <c r="BM90" s="231" t="s">
        <v>990</v>
      </c>
    </row>
    <row r="91" s="2" customFormat="1">
      <c r="A91" s="40"/>
      <c r="B91" s="41"/>
      <c r="C91" s="42"/>
      <c r="D91" s="233" t="s">
        <v>134</v>
      </c>
      <c r="E91" s="42"/>
      <c r="F91" s="234" t="s">
        <v>135</v>
      </c>
      <c r="G91" s="42"/>
      <c r="H91" s="42"/>
      <c r="I91" s="138"/>
      <c r="J91" s="42"/>
      <c r="K91" s="42"/>
      <c r="L91" s="46"/>
      <c r="M91" s="235"/>
      <c r="N91" s="236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134</v>
      </c>
      <c r="AU91" s="19" t="s">
        <v>84</v>
      </c>
    </row>
    <row r="92" s="13" customFormat="1">
      <c r="A92" s="13"/>
      <c r="B92" s="237"/>
      <c r="C92" s="238"/>
      <c r="D92" s="233" t="s">
        <v>136</v>
      </c>
      <c r="E92" s="239" t="s">
        <v>19</v>
      </c>
      <c r="F92" s="240" t="s">
        <v>137</v>
      </c>
      <c r="G92" s="238"/>
      <c r="H92" s="239" t="s">
        <v>19</v>
      </c>
      <c r="I92" s="241"/>
      <c r="J92" s="238"/>
      <c r="K92" s="238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136</v>
      </c>
      <c r="AU92" s="246" t="s">
        <v>84</v>
      </c>
      <c r="AV92" s="13" t="s">
        <v>82</v>
      </c>
      <c r="AW92" s="13" t="s">
        <v>35</v>
      </c>
      <c r="AX92" s="13" t="s">
        <v>74</v>
      </c>
      <c r="AY92" s="246" t="s">
        <v>125</v>
      </c>
    </row>
    <row r="93" s="14" customFormat="1">
      <c r="A93" s="14"/>
      <c r="B93" s="247"/>
      <c r="C93" s="248"/>
      <c r="D93" s="233" t="s">
        <v>136</v>
      </c>
      <c r="E93" s="249" t="s">
        <v>19</v>
      </c>
      <c r="F93" s="250" t="s">
        <v>991</v>
      </c>
      <c r="G93" s="248"/>
      <c r="H93" s="251">
        <v>67.5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136</v>
      </c>
      <c r="AU93" s="257" t="s">
        <v>84</v>
      </c>
      <c r="AV93" s="14" t="s">
        <v>84</v>
      </c>
      <c r="AW93" s="14" t="s">
        <v>35</v>
      </c>
      <c r="AX93" s="14" t="s">
        <v>82</v>
      </c>
      <c r="AY93" s="257" t="s">
        <v>125</v>
      </c>
    </row>
    <row r="94" s="2" customFormat="1" ht="33" customHeight="1">
      <c r="A94" s="40"/>
      <c r="B94" s="41"/>
      <c r="C94" s="220" t="s">
        <v>84</v>
      </c>
      <c r="D94" s="220" t="s">
        <v>127</v>
      </c>
      <c r="E94" s="221" t="s">
        <v>653</v>
      </c>
      <c r="F94" s="222" t="s">
        <v>654</v>
      </c>
      <c r="G94" s="223" t="s">
        <v>130</v>
      </c>
      <c r="H94" s="224">
        <v>10.5</v>
      </c>
      <c r="I94" s="225"/>
      <c r="J94" s="226">
        <f>ROUND(I94*H94,2)</f>
        <v>0</v>
      </c>
      <c r="K94" s="222" t="s">
        <v>131</v>
      </c>
      <c r="L94" s="46"/>
      <c r="M94" s="227" t="s">
        <v>19</v>
      </c>
      <c r="N94" s="228" t="s">
        <v>45</v>
      </c>
      <c r="O94" s="86"/>
      <c r="P94" s="229">
        <f>O94*H94</f>
        <v>0</v>
      </c>
      <c r="Q94" s="229">
        <v>0</v>
      </c>
      <c r="R94" s="229">
        <f>Q94*H94</f>
        <v>0</v>
      </c>
      <c r="S94" s="229">
        <v>0.26000000000000001</v>
      </c>
      <c r="T94" s="230">
        <f>S94*H94</f>
        <v>2.73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132</v>
      </c>
      <c r="AT94" s="231" t="s">
        <v>127</v>
      </c>
      <c r="AU94" s="231" t="s">
        <v>84</v>
      </c>
      <c r="AY94" s="19" t="s">
        <v>125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9" t="s">
        <v>82</v>
      </c>
      <c r="BK94" s="232">
        <f>ROUND(I94*H94,2)</f>
        <v>0</v>
      </c>
      <c r="BL94" s="19" t="s">
        <v>132</v>
      </c>
      <c r="BM94" s="231" t="s">
        <v>992</v>
      </c>
    </row>
    <row r="95" s="2" customFormat="1">
      <c r="A95" s="40"/>
      <c r="B95" s="41"/>
      <c r="C95" s="42"/>
      <c r="D95" s="233" t="s">
        <v>134</v>
      </c>
      <c r="E95" s="42"/>
      <c r="F95" s="234" t="s">
        <v>135</v>
      </c>
      <c r="G95" s="42"/>
      <c r="H95" s="42"/>
      <c r="I95" s="138"/>
      <c r="J95" s="42"/>
      <c r="K95" s="42"/>
      <c r="L95" s="46"/>
      <c r="M95" s="235"/>
      <c r="N95" s="23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134</v>
      </c>
      <c r="AU95" s="19" t="s">
        <v>84</v>
      </c>
    </row>
    <row r="96" s="13" customFormat="1">
      <c r="A96" s="13"/>
      <c r="B96" s="237"/>
      <c r="C96" s="238"/>
      <c r="D96" s="233" t="s">
        <v>136</v>
      </c>
      <c r="E96" s="239" t="s">
        <v>19</v>
      </c>
      <c r="F96" s="240" t="s">
        <v>656</v>
      </c>
      <c r="G96" s="238"/>
      <c r="H96" s="239" t="s">
        <v>19</v>
      </c>
      <c r="I96" s="241"/>
      <c r="J96" s="238"/>
      <c r="K96" s="238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136</v>
      </c>
      <c r="AU96" s="246" t="s">
        <v>84</v>
      </c>
      <c r="AV96" s="13" t="s">
        <v>82</v>
      </c>
      <c r="AW96" s="13" t="s">
        <v>35</v>
      </c>
      <c r="AX96" s="13" t="s">
        <v>74</v>
      </c>
      <c r="AY96" s="246" t="s">
        <v>125</v>
      </c>
    </row>
    <row r="97" s="14" customFormat="1">
      <c r="A97" s="14"/>
      <c r="B97" s="247"/>
      <c r="C97" s="248"/>
      <c r="D97" s="233" t="s">
        <v>136</v>
      </c>
      <c r="E97" s="249" t="s">
        <v>19</v>
      </c>
      <c r="F97" s="250" t="s">
        <v>993</v>
      </c>
      <c r="G97" s="248"/>
      <c r="H97" s="251">
        <v>10.5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7" t="s">
        <v>136</v>
      </c>
      <c r="AU97" s="257" t="s">
        <v>84</v>
      </c>
      <c r="AV97" s="14" t="s">
        <v>84</v>
      </c>
      <c r="AW97" s="14" t="s">
        <v>35</v>
      </c>
      <c r="AX97" s="14" t="s">
        <v>82</v>
      </c>
      <c r="AY97" s="257" t="s">
        <v>125</v>
      </c>
    </row>
    <row r="98" s="2" customFormat="1" ht="33" customHeight="1">
      <c r="A98" s="40"/>
      <c r="B98" s="41"/>
      <c r="C98" s="220" t="s">
        <v>145</v>
      </c>
      <c r="D98" s="220" t="s">
        <v>127</v>
      </c>
      <c r="E98" s="221" t="s">
        <v>139</v>
      </c>
      <c r="F98" s="222" t="s">
        <v>140</v>
      </c>
      <c r="G98" s="223" t="s">
        <v>130</v>
      </c>
      <c r="H98" s="224">
        <v>61.600000000000001</v>
      </c>
      <c r="I98" s="225"/>
      <c r="J98" s="226">
        <f>ROUND(I98*H98,2)</f>
        <v>0</v>
      </c>
      <c r="K98" s="222" t="s">
        <v>131</v>
      </c>
      <c r="L98" s="46"/>
      <c r="M98" s="227" t="s">
        <v>19</v>
      </c>
      <c r="N98" s="228" t="s">
        <v>45</v>
      </c>
      <c r="O98" s="86"/>
      <c r="P98" s="229">
        <f>O98*H98</f>
        <v>0</v>
      </c>
      <c r="Q98" s="229">
        <v>0</v>
      </c>
      <c r="R98" s="229">
        <f>Q98*H98</f>
        <v>0</v>
      </c>
      <c r="S98" s="229">
        <v>0.57999999999999996</v>
      </c>
      <c r="T98" s="230">
        <f>S98*H98</f>
        <v>35.728000000000002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132</v>
      </c>
      <c r="AT98" s="231" t="s">
        <v>127</v>
      </c>
      <c r="AU98" s="231" t="s">
        <v>84</v>
      </c>
      <c r="AY98" s="19" t="s">
        <v>125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9" t="s">
        <v>82</v>
      </c>
      <c r="BK98" s="232">
        <f>ROUND(I98*H98,2)</f>
        <v>0</v>
      </c>
      <c r="BL98" s="19" t="s">
        <v>132</v>
      </c>
      <c r="BM98" s="231" t="s">
        <v>994</v>
      </c>
    </row>
    <row r="99" s="2" customFormat="1">
      <c r="A99" s="40"/>
      <c r="B99" s="41"/>
      <c r="C99" s="42"/>
      <c r="D99" s="233" t="s">
        <v>134</v>
      </c>
      <c r="E99" s="42"/>
      <c r="F99" s="234" t="s">
        <v>142</v>
      </c>
      <c r="G99" s="42"/>
      <c r="H99" s="42"/>
      <c r="I99" s="138"/>
      <c r="J99" s="42"/>
      <c r="K99" s="42"/>
      <c r="L99" s="46"/>
      <c r="M99" s="235"/>
      <c r="N99" s="236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134</v>
      </c>
      <c r="AU99" s="19" t="s">
        <v>84</v>
      </c>
    </row>
    <row r="100" s="13" customFormat="1">
      <c r="A100" s="13"/>
      <c r="B100" s="237"/>
      <c r="C100" s="238"/>
      <c r="D100" s="233" t="s">
        <v>136</v>
      </c>
      <c r="E100" s="239" t="s">
        <v>19</v>
      </c>
      <c r="F100" s="240" t="s">
        <v>143</v>
      </c>
      <c r="G100" s="238"/>
      <c r="H100" s="239" t="s">
        <v>19</v>
      </c>
      <c r="I100" s="241"/>
      <c r="J100" s="238"/>
      <c r="K100" s="238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136</v>
      </c>
      <c r="AU100" s="246" t="s">
        <v>84</v>
      </c>
      <c r="AV100" s="13" t="s">
        <v>82</v>
      </c>
      <c r="AW100" s="13" t="s">
        <v>35</v>
      </c>
      <c r="AX100" s="13" t="s">
        <v>74</v>
      </c>
      <c r="AY100" s="246" t="s">
        <v>125</v>
      </c>
    </row>
    <row r="101" s="14" customFormat="1">
      <c r="A101" s="14"/>
      <c r="B101" s="247"/>
      <c r="C101" s="248"/>
      <c r="D101" s="233" t="s">
        <v>136</v>
      </c>
      <c r="E101" s="249" t="s">
        <v>19</v>
      </c>
      <c r="F101" s="250" t="s">
        <v>995</v>
      </c>
      <c r="G101" s="248"/>
      <c r="H101" s="251">
        <v>61.600000000000001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7" t="s">
        <v>136</v>
      </c>
      <c r="AU101" s="257" t="s">
        <v>84</v>
      </c>
      <c r="AV101" s="14" t="s">
        <v>84</v>
      </c>
      <c r="AW101" s="14" t="s">
        <v>35</v>
      </c>
      <c r="AX101" s="14" t="s">
        <v>82</v>
      </c>
      <c r="AY101" s="257" t="s">
        <v>125</v>
      </c>
    </row>
    <row r="102" s="2" customFormat="1" ht="33" customHeight="1">
      <c r="A102" s="40"/>
      <c r="B102" s="41"/>
      <c r="C102" s="220" t="s">
        <v>132</v>
      </c>
      <c r="D102" s="220" t="s">
        <v>127</v>
      </c>
      <c r="E102" s="221" t="s">
        <v>146</v>
      </c>
      <c r="F102" s="222" t="s">
        <v>147</v>
      </c>
      <c r="G102" s="223" t="s">
        <v>130</v>
      </c>
      <c r="H102" s="224">
        <v>57.200000000000003</v>
      </c>
      <c r="I102" s="225"/>
      <c r="J102" s="226">
        <f>ROUND(I102*H102,2)</f>
        <v>0</v>
      </c>
      <c r="K102" s="222" t="s">
        <v>131</v>
      </c>
      <c r="L102" s="46"/>
      <c r="M102" s="227" t="s">
        <v>19</v>
      </c>
      <c r="N102" s="228" t="s">
        <v>45</v>
      </c>
      <c r="O102" s="86"/>
      <c r="P102" s="229">
        <f>O102*H102</f>
        <v>0</v>
      </c>
      <c r="Q102" s="229">
        <v>0</v>
      </c>
      <c r="R102" s="229">
        <f>Q102*H102</f>
        <v>0</v>
      </c>
      <c r="S102" s="229">
        <v>0.28999999999999998</v>
      </c>
      <c r="T102" s="230">
        <f>S102*H102</f>
        <v>16.588000000000001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132</v>
      </c>
      <c r="AT102" s="231" t="s">
        <v>127</v>
      </c>
      <c r="AU102" s="231" t="s">
        <v>84</v>
      </c>
      <c r="AY102" s="19" t="s">
        <v>125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9" t="s">
        <v>82</v>
      </c>
      <c r="BK102" s="232">
        <f>ROUND(I102*H102,2)</f>
        <v>0</v>
      </c>
      <c r="BL102" s="19" t="s">
        <v>132</v>
      </c>
      <c r="BM102" s="231" t="s">
        <v>996</v>
      </c>
    </row>
    <row r="103" s="2" customFormat="1">
      <c r="A103" s="40"/>
      <c r="B103" s="41"/>
      <c r="C103" s="42"/>
      <c r="D103" s="233" t="s">
        <v>134</v>
      </c>
      <c r="E103" s="42"/>
      <c r="F103" s="234" t="s">
        <v>142</v>
      </c>
      <c r="G103" s="42"/>
      <c r="H103" s="42"/>
      <c r="I103" s="138"/>
      <c r="J103" s="42"/>
      <c r="K103" s="42"/>
      <c r="L103" s="46"/>
      <c r="M103" s="235"/>
      <c r="N103" s="236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134</v>
      </c>
      <c r="AU103" s="19" t="s">
        <v>84</v>
      </c>
    </row>
    <row r="104" s="14" customFormat="1">
      <c r="A104" s="14"/>
      <c r="B104" s="247"/>
      <c r="C104" s="248"/>
      <c r="D104" s="233" t="s">
        <v>136</v>
      </c>
      <c r="E104" s="249" t="s">
        <v>19</v>
      </c>
      <c r="F104" s="250" t="s">
        <v>997</v>
      </c>
      <c r="G104" s="248"/>
      <c r="H104" s="251">
        <v>49.5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136</v>
      </c>
      <c r="AU104" s="257" t="s">
        <v>84</v>
      </c>
      <c r="AV104" s="14" t="s">
        <v>84</v>
      </c>
      <c r="AW104" s="14" t="s">
        <v>35</v>
      </c>
      <c r="AX104" s="14" t="s">
        <v>74</v>
      </c>
      <c r="AY104" s="257" t="s">
        <v>125</v>
      </c>
    </row>
    <row r="105" s="14" customFormat="1">
      <c r="A105" s="14"/>
      <c r="B105" s="247"/>
      <c r="C105" s="248"/>
      <c r="D105" s="233" t="s">
        <v>136</v>
      </c>
      <c r="E105" s="249" t="s">
        <v>19</v>
      </c>
      <c r="F105" s="250" t="s">
        <v>998</v>
      </c>
      <c r="G105" s="248"/>
      <c r="H105" s="251">
        <v>7.7000000000000002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7" t="s">
        <v>136</v>
      </c>
      <c r="AU105" s="257" t="s">
        <v>84</v>
      </c>
      <c r="AV105" s="14" t="s">
        <v>84</v>
      </c>
      <c r="AW105" s="14" t="s">
        <v>35</v>
      </c>
      <c r="AX105" s="14" t="s">
        <v>74</v>
      </c>
      <c r="AY105" s="257" t="s">
        <v>125</v>
      </c>
    </row>
    <row r="106" s="15" customFormat="1">
      <c r="A106" s="15"/>
      <c r="B106" s="258"/>
      <c r="C106" s="259"/>
      <c r="D106" s="233" t="s">
        <v>136</v>
      </c>
      <c r="E106" s="260" t="s">
        <v>19</v>
      </c>
      <c r="F106" s="261" t="s">
        <v>171</v>
      </c>
      <c r="G106" s="259"/>
      <c r="H106" s="262">
        <v>57.200000000000003</v>
      </c>
      <c r="I106" s="263"/>
      <c r="J106" s="259"/>
      <c r="K106" s="259"/>
      <c r="L106" s="264"/>
      <c r="M106" s="265"/>
      <c r="N106" s="266"/>
      <c r="O106" s="266"/>
      <c r="P106" s="266"/>
      <c r="Q106" s="266"/>
      <c r="R106" s="266"/>
      <c r="S106" s="266"/>
      <c r="T106" s="26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8" t="s">
        <v>136</v>
      </c>
      <c r="AU106" s="268" t="s">
        <v>84</v>
      </c>
      <c r="AV106" s="15" t="s">
        <v>132</v>
      </c>
      <c r="AW106" s="15" t="s">
        <v>35</v>
      </c>
      <c r="AX106" s="15" t="s">
        <v>82</v>
      </c>
      <c r="AY106" s="268" t="s">
        <v>125</v>
      </c>
    </row>
    <row r="107" s="2" customFormat="1" ht="21.75" customHeight="1">
      <c r="A107" s="40"/>
      <c r="B107" s="41"/>
      <c r="C107" s="220" t="s">
        <v>156</v>
      </c>
      <c r="D107" s="220" t="s">
        <v>127</v>
      </c>
      <c r="E107" s="221" t="s">
        <v>150</v>
      </c>
      <c r="F107" s="222" t="s">
        <v>151</v>
      </c>
      <c r="G107" s="223" t="s">
        <v>130</v>
      </c>
      <c r="H107" s="224">
        <v>84</v>
      </c>
      <c r="I107" s="225"/>
      <c r="J107" s="226">
        <f>ROUND(I107*H107,2)</f>
        <v>0</v>
      </c>
      <c r="K107" s="222" t="s">
        <v>131</v>
      </c>
      <c r="L107" s="46"/>
      <c r="M107" s="227" t="s">
        <v>19</v>
      </c>
      <c r="N107" s="228" t="s">
        <v>45</v>
      </c>
      <c r="O107" s="86"/>
      <c r="P107" s="229">
        <f>O107*H107</f>
        <v>0</v>
      </c>
      <c r="Q107" s="229">
        <v>0.00012999999999999999</v>
      </c>
      <c r="R107" s="229">
        <f>Q107*H107</f>
        <v>0.010919999999999999</v>
      </c>
      <c r="S107" s="229">
        <v>0.25600000000000001</v>
      </c>
      <c r="T107" s="230">
        <f>S107*H107</f>
        <v>21.504000000000001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132</v>
      </c>
      <c r="AT107" s="231" t="s">
        <v>127</v>
      </c>
      <c r="AU107" s="231" t="s">
        <v>84</v>
      </c>
      <c r="AY107" s="19" t="s">
        <v>125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9" t="s">
        <v>82</v>
      </c>
      <c r="BK107" s="232">
        <f>ROUND(I107*H107,2)</f>
        <v>0</v>
      </c>
      <c r="BL107" s="19" t="s">
        <v>132</v>
      </c>
      <c r="BM107" s="231" t="s">
        <v>999</v>
      </c>
    </row>
    <row r="108" s="2" customFormat="1">
      <c r="A108" s="40"/>
      <c r="B108" s="41"/>
      <c r="C108" s="42"/>
      <c r="D108" s="233" t="s">
        <v>134</v>
      </c>
      <c r="E108" s="42"/>
      <c r="F108" s="234" t="s">
        <v>153</v>
      </c>
      <c r="G108" s="42"/>
      <c r="H108" s="42"/>
      <c r="I108" s="138"/>
      <c r="J108" s="42"/>
      <c r="K108" s="42"/>
      <c r="L108" s="46"/>
      <c r="M108" s="235"/>
      <c r="N108" s="236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134</v>
      </c>
      <c r="AU108" s="19" t="s">
        <v>84</v>
      </c>
    </row>
    <row r="109" s="13" customFormat="1">
      <c r="A109" s="13"/>
      <c r="B109" s="237"/>
      <c r="C109" s="238"/>
      <c r="D109" s="233" t="s">
        <v>136</v>
      </c>
      <c r="E109" s="239" t="s">
        <v>19</v>
      </c>
      <c r="F109" s="240" t="s">
        <v>154</v>
      </c>
      <c r="G109" s="238"/>
      <c r="H109" s="239" t="s">
        <v>19</v>
      </c>
      <c r="I109" s="241"/>
      <c r="J109" s="238"/>
      <c r="K109" s="238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136</v>
      </c>
      <c r="AU109" s="246" t="s">
        <v>84</v>
      </c>
      <c r="AV109" s="13" t="s">
        <v>82</v>
      </c>
      <c r="AW109" s="13" t="s">
        <v>35</v>
      </c>
      <c r="AX109" s="13" t="s">
        <v>74</v>
      </c>
      <c r="AY109" s="246" t="s">
        <v>125</v>
      </c>
    </row>
    <row r="110" s="14" customFormat="1">
      <c r="A110" s="14"/>
      <c r="B110" s="247"/>
      <c r="C110" s="248"/>
      <c r="D110" s="233" t="s">
        <v>136</v>
      </c>
      <c r="E110" s="249" t="s">
        <v>19</v>
      </c>
      <c r="F110" s="250" t="s">
        <v>1000</v>
      </c>
      <c r="G110" s="248"/>
      <c r="H110" s="251">
        <v>84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7" t="s">
        <v>136</v>
      </c>
      <c r="AU110" s="257" t="s">
        <v>84</v>
      </c>
      <c r="AV110" s="14" t="s">
        <v>84</v>
      </c>
      <c r="AW110" s="14" t="s">
        <v>35</v>
      </c>
      <c r="AX110" s="14" t="s">
        <v>82</v>
      </c>
      <c r="AY110" s="257" t="s">
        <v>125</v>
      </c>
    </row>
    <row r="111" s="2" customFormat="1" ht="21.75" customHeight="1">
      <c r="A111" s="40"/>
      <c r="B111" s="41"/>
      <c r="C111" s="220" t="s">
        <v>162</v>
      </c>
      <c r="D111" s="220" t="s">
        <v>127</v>
      </c>
      <c r="E111" s="221" t="s">
        <v>157</v>
      </c>
      <c r="F111" s="222" t="s">
        <v>158</v>
      </c>
      <c r="G111" s="223" t="s">
        <v>130</v>
      </c>
      <c r="H111" s="224">
        <v>106.40000000000001</v>
      </c>
      <c r="I111" s="225"/>
      <c r="J111" s="226">
        <f>ROUND(I111*H111,2)</f>
        <v>0</v>
      </c>
      <c r="K111" s="222" t="s">
        <v>131</v>
      </c>
      <c r="L111" s="46"/>
      <c r="M111" s="227" t="s">
        <v>19</v>
      </c>
      <c r="N111" s="228" t="s">
        <v>45</v>
      </c>
      <c r="O111" s="86"/>
      <c r="P111" s="229">
        <f>O111*H111</f>
        <v>0</v>
      </c>
      <c r="Q111" s="229">
        <v>0.00024000000000000001</v>
      </c>
      <c r="R111" s="229">
        <f>Q111*H111</f>
        <v>0.025536000000000003</v>
      </c>
      <c r="S111" s="229">
        <v>0.51200000000000001</v>
      </c>
      <c r="T111" s="230">
        <f>S111*H111</f>
        <v>54.476800000000004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132</v>
      </c>
      <c r="AT111" s="231" t="s">
        <v>127</v>
      </c>
      <c r="AU111" s="231" t="s">
        <v>84</v>
      </c>
      <c r="AY111" s="19" t="s">
        <v>125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9" t="s">
        <v>82</v>
      </c>
      <c r="BK111" s="232">
        <f>ROUND(I111*H111,2)</f>
        <v>0</v>
      </c>
      <c r="BL111" s="19" t="s">
        <v>132</v>
      </c>
      <c r="BM111" s="231" t="s">
        <v>1001</v>
      </c>
    </row>
    <row r="112" s="2" customFormat="1">
      <c r="A112" s="40"/>
      <c r="B112" s="41"/>
      <c r="C112" s="42"/>
      <c r="D112" s="233" t="s">
        <v>134</v>
      </c>
      <c r="E112" s="42"/>
      <c r="F112" s="234" t="s">
        <v>153</v>
      </c>
      <c r="G112" s="42"/>
      <c r="H112" s="42"/>
      <c r="I112" s="138"/>
      <c r="J112" s="42"/>
      <c r="K112" s="42"/>
      <c r="L112" s="46"/>
      <c r="M112" s="235"/>
      <c r="N112" s="23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134</v>
      </c>
      <c r="AU112" s="19" t="s">
        <v>84</v>
      </c>
    </row>
    <row r="113" s="13" customFormat="1">
      <c r="A113" s="13"/>
      <c r="B113" s="237"/>
      <c r="C113" s="238"/>
      <c r="D113" s="233" t="s">
        <v>136</v>
      </c>
      <c r="E113" s="239" t="s">
        <v>19</v>
      </c>
      <c r="F113" s="240" t="s">
        <v>160</v>
      </c>
      <c r="G113" s="238"/>
      <c r="H113" s="239" t="s">
        <v>19</v>
      </c>
      <c r="I113" s="241"/>
      <c r="J113" s="238"/>
      <c r="K113" s="238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136</v>
      </c>
      <c r="AU113" s="246" t="s">
        <v>84</v>
      </c>
      <c r="AV113" s="13" t="s">
        <v>82</v>
      </c>
      <c r="AW113" s="13" t="s">
        <v>35</v>
      </c>
      <c r="AX113" s="13" t="s">
        <v>74</v>
      </c>
      <c r="AY113" s="246" t="s">
        <v>125</v>
      </c>
    </row>
    <row r="114" s="14" customFormat="1">
      <c r="A114" s="14"/>
      <c r="B114" s="247"/>
      <c r="C114" s="248"/>
      <c r="D114" s="233" t="s">
        <v>136</v>
      </c>
      <c r="E114" s="249" t="s">
        <v>19</v>
      </c>
      <c r="F114" s="250" t="s">
        <v>1002</v>
      </c>
      <c r="G114" s="248"/>
      <c r="H114" s="251">
        <v>106.40000000000001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136</v>
      </c>
      <c r="AU114" s="257" t="s">
        <v>84</v>
      </c>
      <c r="AV114" s="14" t="s">
        <v>84</v>
      </c>
      <c r="AW114" s="14" t="s">
        <v>35</v>
      </c>
      <c r="AX114" s="14" t="s">
        <v>82</v>
      </c>
      <c r="AY114" s="257" t="s">
        <v>125</v>
      </c>
    </row>
    <row r="115" s="2" customFormat="1" ht="21.75" customHeight="1">
      <c r="A115" s="40"/>
      <c r="B115" s="41"/>
      <c r="C115" s="220" t="s">
        <v>172</v>
      </c>
      <c r="D115" s="220" t="s">
        <v>127</v>
      </c>
      <c r="E115" s="221" t="s">
        <v>694</v>
      </c>
      <c r="F115" s="222" t="s">
        <v>695</v>
      </c>
      <c r="G115" s="223" t="s">
        <v>165</v>
      </c>
      <c r="H115" s="224">
        <v>4</v>
      </c>
      <c r="I115" s="225"/>
      <c r="J115" s="226">
        <f>ROUND(I115*H115,2)</f>
        <v>0</v>
      </c>
      <c r="K115" s="222" t="s">
        <v>131</v>
      </c>
      <c r="L115" s="46"/>
      <c r="M115" s="227" t="s">
        <v>19</v>
      </c>
      <c r="N115" s="228" t="s">
        <v>45</v>
      </c>
      <c r="O115" s="86"/>
      <c r="P115" s="229">
        <f>O115*H115</f>
        <v>0</v>
      </c>
      <c r="Q115" s="229">
        <v>0</v>
      </c>
      <c r="R115" s="229">
        <f>Q115*H115</f>
        <v>0</v>
      </c>
      <c r="S115" s="229">
        <v>0.23000000000000001</v>
      </c>
      <c r="T115" s="230">
        <f>S115*H115</f>
        <v>0.92000000000000004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132</v>
      </c>
      <c r="AT115" s="231" t="s">
        <v>127</v>
      </c>
      <c r="AU115" s="231" t="s">
        <v>84</v>
      </c>
      <c r="AY115" s="19" t="s">
        <v>125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9" t="s">
        <v>82</v>
      </c>
      <c r="BK115" s="232">
        <f>ROUND(I115*H115,2)</f>
        <v>0</v>
      </c>
      <c r="BL115" s="19" t="s">
        <v>132</v>
      </c>
      <c r="BM115" s="231" t="s">
        <v>1003</v>
      </c>
    </row>
    <row r="116" s="2" customFormat="1">
      <c r="A116" s="40"/>
      <c r="B116" s="41"/>
      <c r="C116" s="42"/>
      <c r="D116" s="233" t="s">
        <v>134</v>
      </c>
      <c r="E116" s="42"/>
      <c r="F116" s="234" t="s">
        <v>697</v>
      </c>
      <c r="G116" s="42"/>
      <c r="H116" s="42"/>
      <c r="I116" s="138"/>
      <c r="J116" s="42"/>
      <c r="K116" s="42"/>
      <c r="L116" s="46"/>
      <c r="M116" s="235"/>
      <c r="N116" s="236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134</v>
      </c>
      <c r="AU116" s="19" t="s">
        <v>84</v>
      </c>
    </row>
    <row r="117" s="14" customFormat="1">
      <c r="A117" s="14"/>
      <c r="B117" s="247"/>
      <c r="C117" s="248"/>
      <c r="D117" s="233" t="s">
        <v>136</v>
      </c>
      <c r="E117" s="249" t="s">
        <v>19</v>
      </c>
      <c r="F117" s="250" t="s">
        <v>132</v>
      </c>
      <c r="G117" s="248"/>
      <c r="H117" s="251">
        <v>4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136</v>
      </c>
      <c r="AU117" s="257" t="s">
        <v>84</v>
      </c>
      <c r="AV117" s="14" t="s">
        <v>84</v>
      </c>
      <c r="AW117" s="14" t="s">
        <v>35</v>
      </c>
      <c r="AX117" s="14" t="s">
        <v>82</v>
      </c>
      <c r="AY117" s="257" t="s">
        <v>125</v>
      </c>
    </row>
    <row r="118" s="2" customFormat="1" ht="21.75" customHeight="1">
      <c r="A118" s="40"/>
      <c r="B118" s="41"/>
      <c r="C118" s="220" t="s">
        <v>177</v>
      </c>
      <c r="D118" s="220" t="s">
        <v>127</v>
      </c>
      <c r="E118" s="221" t="s">
        <v>698</v>
      </c>
      <c r="F118" s="222" t="s">
        <v>699</v>
      </c>
      <c r="G118" s="223" t="s">
        <v>165</v>
      </c>
      <c r="H118" s="224">
        <v>36</v>
      </c>
      <c r="I118" s="225"/>
      <c r="J118" s="226">
        <f>ROUND(I118*H118,2)</f>
        <v>0</v>
      </c>
      <c r="K118" s="222" t="s">
        <v>131</v>
      </c>
      <c r="L118" s="46"/>
      <c r="M118" s="227" t="s">
        <v>19</v>
      </c>
      <c r="N118" s="228" t="s">
        <v>45</v>
      </c>
      <c r="O118" s="86"/>
      <c r="P118" s="229">
        <f>O118*H118</f>
        <v>0</v>
      </c>
      <c r="Q118" s="229">
        <v>0</v>
      </c>
      <c r="R118" s="229">
        <f>Q118*H118</f>
        <v>0</v>
      </c>
      <c r="S118" s="229">
        <v>0.28999999999999998</v>
      </c>
      <c r="T118" s="230">
        <f>S118*H118</f>
        <v>10.44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132</v>
      </c>
      <c r="AT118" s="231" t="s">
        <v>127</v>
      </c>
      <c r="AU118" s="231" t="s">
        <v>84</v>
      </c>
      <c r="AY118" s="19" t="s">
        <v>125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9" t="s">
        <v>82</v>
      </c>
      <c r="BK118" s="232">
        <f>ROUND(I118*H118,2)</f>
        <v>0</v>
      </c>
      <c r="BL118" s="19" t="s">
        <v>132</v>
      </c>
      <c r="BM118" s="231" t="s">
        <v>1004</v>
      </c>
    </row>
    <row r="119" s="2" customFormat="1">
      <c r="A119" s="40"/>
      <c r="B119" s="41"/>
      <c r="C119" s="42"/>
      <c r="D119" s="233" t="s">
        <v>134</v>
      </c>
      <c r="E119" s="42"/>
      <c r="F119" s="234" t="s">
        <v>697</v>
      </c>
      <c r="G119" s="42"/>
      <c r="H119" s="42"/>
      <c r="I119" s="138"/>
      <c r="J119" s="42"/>
      <c r="K119" s="42"/>
      <c r="L119" s="46"/>
      <c r="M119" s="235"/>
      <c r="N119" s="236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134</v>
      </c>
      <c r="AU119" s="19" t="s">
        <v>84</v>
      </c>
    </row>
    <row r="120" s="14" customFormat="1">
      <c r="A120" s="14"/>
      <c r="B120" s="247"/>
      <c r="C120" s="248"/>
      <c r="D120" s="233" t="s">
        <v>136</v>
      </c>
      <c r="E120" s="249" t="s">
        <v>19</v>
      </c>
      <c r="F120" s="250" t="s">
        <v>359</v>
      </c>
      <c r="G120" s="248"/>
      <c r="H120" s="251">
        <v>36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136</v>
      </c>
      <c r="AU120" s="257" t="s">
        <v>84</v>
      </c>
      <c r="AV120" s="14" t="s">
        <v>84</v>
      </c>
      <c r="AW120" s="14" t="s">
        <v>35</v>
      </c>
      <c r="AX120" s="14" t="s">
        <v>82</v>
      </c>
      <c r="AY120" s="257" t="s">
        <v>125</v>
      </c>
    </row>
    <row r="121" s="2" customFormat="1" ht="33" customHeight="1">
      <c r="A121" s="40"/>
      <c r="B121" s="41"/>
      <c r="C121" s="220" t="s">
        <v>183</v>
      </c>
      <c r="D121" s="220" t="s">
        <v>127</v>
      </c>
      <c r="E121" s="221" t="s">
        <v>163</v>
      </c>
      <c r="F121" s="222" t="s">
        <v>164</v>
      </c>
      <c r="G121" s="223" t="s">
        <v>165</v>
      </c>
      <c r="H121" s="224">
        <v>19.800000000000001</v>
      </c>
      <c r="I121" s="225"/>
      <c r="J121" s="226">
        <f>ROUND(I121*H121,2)</f>
        <v>0</v>
      </c>
      <c r="K121" s="222" t="s">
        <v>19</v>
      </c>
      <c r="L121" s="46"/>
      <c r="M121" s="227" t="s">
        <v>19</v>
      </c>
      <c r="N121" s="228" t="s">
        <v>45</v>
      </c>
      <c r="O121" s="86"/>
      <c r="P121" s="229">
        <f>O121*H121</f>
        <v>0</v>
      </c>
      <c r="Q121" s="229">
        <v>0.036900000000000002</v>
      </c>
      <c r="R121" s="229">
        <f>Q121*H121</f>
        <v>0.73062000000000005</v>
      </c>
      <c r="S121" s="229">
        <v>0</v>
      </c>
      <c r="T121" s="23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1" t="s">
        <v>132</v>
      </c>
      <c r="AT121" s="231" t="s">
        <v>127</v>
      </c>
      <c r="AU121" s="231" t="s">
        <v>84</v>
      </c>
      <c r="AY121" s="19" t="s">
        <v>125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9" t="s">
        <v>82</v>
      </c>
      <c r="BK121" s="232">
        <f>ROUND(I121*H121,2)</f>
        <v>0</v>
      </c>
      <c r="BL121" s="19" t="s">
        <v>132</v>
      </c>
      <c r="BM121" s="231" t="s">
        <v>1005</v>
      </c>
    </row>
    <row r="122" s="2" customFormat="1">
      <c r="A122" s="40"/>
      <c r="B122" s="41"/>
      <c r="C122" s="42"/>
      <c r="D122" s="233" t="s">
        <v>134</v>
      </c>
      <c r="E122" s="42"/>
      <c r="F122" s="234" t="s">
        <v>167</v>
      </c>
      <c r="G122" s="42"/>
      <c r="H122" s="42"/>
      <c r="I122" s="138"/>
      <c r="J122" s="42"/>
      <c r="K122" s="42"/>
      <c r="L122" s="46"/>
      <c r="M122" s="235"/>
      <c r="N122" s="23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134</v>
      </c>
      <c r="AU122" s="19" t="s">
        <v>84</v>
      </c>
    </row>
    <row r="123" s="14" customFormat="1">
      <c r="A123" s="14"/>
      <c r="B123" s="247"/>
      <c r="C123" s="248"/>
      <c r="D123" s="233" t="s">
        <v>136</v>
      </c>
      <c r="E123" s="249" t="s">
        <v>19</v>
      </c>
      <c r="F123" s="250" t="s">
        <v>1006</v>
      </c>
      <c r="G123" s="248"/>
      <c r="H123" s="251">
        <v>11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136</v>
      </c>
      <c r="AU123" s="257" t="s">
        <v>84</v>
      </c>
      <c r="AV123" s="14" t="s">
        <v>84</v>
      </c>
      <c r="AW123" s="14" t="s">
        <v>35</v>
      </c>
      <c r="AX123" s="14" t="s">
        <v>74</v>
      </c>
      <c r="AY123" s="257" t="s">
        <v>125</v>
      </c>
    </row>
    <row r="124" s="14" customFormat="1">
      <c r="A124" s="14"/>
      <c r="B124" s="247"/>
      <c r="C124" s="248"/>
      <c r="D124" s="233" t="s">
        <v>136</v>
      </c>
      <c r="E124" s="249" t="s">
        <v>19</v>
      </c>
      <c r="F124" s="250" t="s">
        <v>1007</v>
      </c>
      <c r="G124" s="248"/>
      <c r="H124" s="251">
        <v>8.8000000000000007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136</v>
      </c>
      <c r="AU124" s="257" t="s">
        <v>84</v>
      </c>
      <c r="AV124" s="14" t="s">
        <v>84</v>
      </c>
      <c r="AW124" s="14" t="s">
        <v>35</v>
      </c>
      <c r="AX124" s="14" t="s">
        <v>74</v>
      </c>
      <c r="AY124" s="257" t="s">
        <v>125</v>
      </c>
    </row>
    <row r="125" s="15" customFormat="1">
      <c r="A125" s="15"/>
      <c r="B125" s="258"/>
      <c r="C125" s="259"/>
      <c r="D125" s="233" t="s">
        <v>136</v>
      </c>
      <c r="E125" s="260" t="s">
        <v>19</v>
      </c>
      <c r="F125" s="261" t="s">
        <v>171</v>
      </c>
      <c r="G125" s="259"/>
      <c r="H125" s="262">
        <v>19.800000000000001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8" t="s">
        <v>136</v>
      </c>
      <c r="AU125" s="268" t="s">
        <v>84</v>
      </c>
      <c r="AV125" s="15" t="s">
        <v>132</v>
      </c>
      <c r="AW125" s="15" t="s">
        <v>35</v>
      </c>
      <c r="AX125" s="15" t="s">
        <v>82</v>
      </c>
      <c r="AY125" s="268" t="s">
        <v>125</v>
      </c>
    </row>
    <row r="126" s="2" customFormat="1" ht="44.25" customHeight="1">
      <c r="A126" s="40"/>
      <c r="B126" s="41"/>
      <c r="C126" s="220" t="s">
        <v>194</v>
      </c>
      <c r="D126" s="220" t="s">
        <v>127</v>
      </c>
      <c r="E126" s="221" t="s">
        <v>173</v>
      </c>
      <c r="F126" s="222" t="s">
        <v>174</v>
      </c>
      <c r="G126" s="223" t="s">
        <v>165</v>
      </c>
      <c r="H126" s="224">
        <v>34.100000000000001</v>
      </c>
      <c r="I126" s="225"/>
      <c r="J126" s="226">
        <f>ROUND(I126*H126,2)</f>
        <v>0</v>
      </c>
      <c r="K126" s="222" t="s">
        <v>131</v>
      </c>
      <c r="L126" s="46"/>
      <c r="M126" s="227" t="s">
        <v>19</v>
      </c>
      <c r="N126" s="228" t="s">
        <v>45</v>
      </c>
      <c r="O126" s="86"/>
      <c r="P126" s="229">
        <f>O126*H126</f>
        <v>0</v>
      </c>
      <c r="Q126" s="229">
        <v>0.036900000000000002</v>
      </c>
      <c r="R126" s="229">
        <f>Q126*H126</f>
        <v>1.2582900000000001</v>
      </c>
      <c r="S126" s="229">
        <v>0</v>
      </c>
      <c r="T126" s="23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1" t="s">
        <v>132</v>
      </c>
      <c r="AT126" s="231" t="s">
        <v>127</v>
      </c>
      <c r="AU126" s="231" t="s">
        <v>84</v>
      </c>
      <c r="AY126" s="19" t="s">
        <v>125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9" t="s">
        <v>82</v>
      </c>
      <c r="BK126" s="232">
        <f>ROUND(I126*H126,2)</f>
        <v>0</v>
      </c>
      <c r="BL126" s="19" t="s">
        <v>132</v>
      </c>
      <c r="BM126" s="231" t="s">
        <v>1008</v>
      </c>
    </row>
    <row r="127" s="2" customFormat="1">
      <c r="A127" s="40"/>
      <c r="B127" s="41"/>
      <c r="C127" s="42"/>
      <c r="D127" s="233" t="s">
        <v>134</v>
      </c>
      <c r="E127" s="42"/>
      <c r="F127" s="234" t="s">
        <v>167</v>
      </c>
      <c r="G127" s="42"/>
      <c r="H127" s="42"/>
      <c r="I127" s="138"/>
      <c r="J127" s="42"/>
      <c r="K127" s="42"/>
      <c r="L127" s="46"/>
      <c r="M127" s="235"/>
      <c r="N127" s="23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134</v>
      </c>
      <c r="AU127" s="19" t="s">
        <v>84</v>
      </c>
    </row>
    <row r="128" s="14" customFormat="1">
      <c r="A128" s="14"/>
      <c r="B128" s="247"/>
      <c r="C128" s="248"/>
      <c r="D128" s="233" t="s">
        <v>136</v>
      </c>
      <c r="E128" s="249" t="s">
        <v>19</v>
      </c>
      <c r="F128" s="250" t="s">
        <v>1009</v>
      </c>
      <c r="G128" s="248"/>
      <c r="H128" s="251">
        <v>34.100000000000001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136</v>
      </c>
      <c r="AU128" s="257" t="s">
        <v>84</v>
      </c>
      <c r="AV128" s="14" t="s">
        <v>84</v>
      </c>
      <c r="AW128" s="14" t="s">
        <v>35</v>
      </c>
      <c r="AX128" s="14" t="s">
        <v>82</v>
      </c>
      <c r="AY128" s="257" t="s">
        <v>125</v>
      </c>
    </row>
    <row r="129" s="2" customFormat="1" ht="21.75" customHeight="1">
      <c r="A129" s="40"/>
      <c r="B129" s="41"/>
      <c r="C129" s="220" t="s">
        <v>201</v>
      </c>
      <c r="D129" s="220" t="s">
        <v>127</v>
      </c>
      <c r="E129" s="221" t="s">
        <v>184</v>
      </c>
      <c r="F129" s="222" t="s">
        <v>185</v>
      </c>
      <c r="G129" s="223" t="s">
        <v>186</v>
      </c>
      <c r="H129" s="224">
        <v>95.403000000000006</v>
      </c>
      <c r="I129" s="225"/>
      <c r="J129" s="226">
        <f>ROUND(I129*H129,2)</f>
        <v>0</v>
      </c>
      <c r="K129" s="222" t="s">
        <v>131</v>
      </c>
      <c r="L129" s="46"/>
      <c r="M129" s="227" t="s">
        <v>19</v>
      </c>
      <c r="N129" s="228" t="s">
        <v>45</v>
      </c>
      <c r="O129" s="8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132</v>
      </c>
      <c r="AT129" s="231" t="s">
        <v>127</v>
      </c>
      <c r="AU129" s="231" t="s">
        <v>84</v>
      </c>
      <c r="AY129" s="19" t="s">
        <v>125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9" t="s">
        <v>82</v>
      </c>
      <c r="BK129" s="232">
        <f>ROUND(I129*H129,2)</f>
        <v>0</v>
      </c>
      <c r="BL129" s="19" t="s">
        <v>132</v>
      </c>
      <c r="BM129" s="231" t="s">
        <v>1010</v>
      </c>
    </row>
    <row r="130" s="2" customFormat="1">
      <c r="A130" s="40"/>
      <c r="B130" s="41"/>
      <c r="C130" s="42"/>
      <c r="D130" s="233" t="s">
        <v>134</v>
      </c>
      <c r="E130" s="42"/>
      <c r="F130" s="234" t="s">
        <v>188</v>
      </c>
      <c r="G130" s="42"/>
      <c r="H130" s="42"/>
      <c r="I130" s="138"/>
      <c r="J130" s="42"/>
      <c r="K130" s="42"/>
      <c r="L130" s="46"/>
      <c r="M130" s="235"/>
      <c r="N130" s="23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134</v>
      </c>
      <c r="AU130" s="19" t="s">
        <v>84</v>
      </c>
    </row>
    <row r="131" s="14" customFormat="1">
      <c r="A131" s="14"/>
      <c r="B131" s="247"/>
      <c r="C131" s="248"/>
      <c r="D131" s="233" t="s">
        <v>136</v>
      </c>
      <c r="E131" s="249" t="s">
        <v>19</v>
      </c>
      <c r="F131" s="250" t="s">
        <v>1011</v>
      </c>
      <c r="G131" s="248"/>
      <c r="H131" s="251">
        <v>19.469999999999999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136</v>
      </c>
      <c r="AU131" s="257" t="s">
        <v>84</v>
      </c>
      <c r="AV131" s="14" t="s">
        <v>84</v>
      </c>
      <c r="AW131" s="14" t="s">
        <v>35</v>
      </c>
      <c r="AX131" s="14" t="s">
        <v>74</v>
      </c>
      <c r="AY131" s="257" t="s">
        <v>125</v>
      </c>
    </row>
    <row r="132" s="14" customFormat="1">
      <c r="A132" s="14"/>
      <c r="B132" s="247"/>
      <c r="C132" s="248"/>
      <c r="D132" s="233" t="s">
        <v>136</v>
      </c>
      <c r="E132" s="249" t="s">
        <v>19</v>
      </c>
      <c r="F132" s="250" t="s">
        <v>1012</v>
      </c>
      <c r="G132" s="248"/>
      <c r="H132" s="251">
        <v>15.576000000000001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136</v>
      </c>
      <c r="AU132" s="257" t="s">
        <v>84</v>
      </c>
      <c r="AV132" s="14" t="s">
        <v>84</v>
      </c>
      <c r="AW132" s="14" t="s">
        <v>35</v>
      </c>
      <c r="AX132" s="14" t="s">
        <v>74</v>
      </c>
      <c r="AY132" s="257" t="s">
        <v>125</v>
      </c>
    </row>
    <row r="133" s="14" customFormat="1">
      <c r="A133" s="14"/>
      <c r="B133" s="247"/>
      <c r="C133" s="248"/>
      <c r="D133" s="233" t="s">
        <v>136</v>
      </c>
      <c r="E133" s="249" t="s">
        <v>19</v>
      </c>
      <c r="F133" s="250" t="s">
        <v>1013</v>
      </c>
      <c r="G133" s="248"/>
      <c r="H133" s="251">
        <v>60.356999999999999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136</v>
      </c>
      <c r="AU133" s="257" t="s">
        <v>84</v>
      </c>
      <c r="AV133" s="14" t="s">
        <v>84</v>
      </c>
      <c r="AW133" s="14" t="s">
        <v>35</v>
      </c>
      <c r="AX133" s="14" t="s">
        <v>74</v>
      </c>
      <c r="AY133" s="257" t="s">
        <v>125</v>
      </c>
    </row>
    <row r="134" s="15" customFormat="1">
      <c r="A134" s="15"/>
      <c r="B134" s="258"/>
      <c r="C134" s="259"/>
      <c r="D134" s="233" t="s">
        <v>136</v>
      </c>
      <c r="E134" s="260" t="s">
        <v>19</v>
      </c>
      <c r="F134" s="261" t="s">
        <v>171</v>
      </c>
      <c r="G134" s="259"/>
      <c r="H134" s="262">
        <v>95.402999999999992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8" t="s">
        <v>136</v>
      </c>
      <c r="AU134" s="268" t="s">
        <v>84</v>
      </c>
      <c r="AV134" s="15" t="s">
        <v>132</v>
      </c>
      <c r="AW134" s="15" t="s">
        <v>35</v>
      </c>
      <c r="AX134" s="15" t="s">
        <v>82</v>
      </c>
      <c r="AY134" s="268" t="s">
        <v>125</v>
      </c>
    </row>
    <row r="135" s="2" customFormat="1" ht="21.75" customHeight="1">
      <c r="A135" s="40"/>
      <c r="B135" s="41"/>
      <c r="C135" s="220" t="s">
        <v>207</v>
      </c>
      <c r="D135" s="220" t="s">
        <v>127</v>
      </c>
      <c r="E135" s="221" t="s">
        <v>1014</v>
      </c>
      <c r="F135" s="222" t="s">
        <v>1015</v>
      </c>
      <c r="G135" s="223" t="s">
        <v>186</v>
      </c>
      <c r="H135" s="224">
        <v>45.287999999999997</v>
      </c>
      <c r="I135" s="225"/>
      <c r="J135" s="226">
        <f>ROUND(I135*H135,2)</f>
        <v>0</v>
      </c>
      <c r="K135" s="222" t="s">
        <v>131</v>
      </c>
      <c r="L135" s="46"/>
      <c r="M135" s="227" t="s">
        <v>19</v>
      </c>
      <c r="N135" s="228" t="s">
        <v>45</v>
      </c>
      <c r="O135" s="8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1" t="s">
        <v>132</v>
      </c>
      <c r="AT135" s="231" t="s">
        <v>127</v>
      </c>
      <c r="AU135" s="231" t="s">
        <v>84</v>
      </c>
      <c r="AY135" s="19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9" t="s">
        <v>82</v>
      </c>
      <c r="BK135" s="232">
        <f>ROUND(I135*H135,2)</f>
        <v>0</v>
      </c>
      <c r="BL135" s="19" t="s">
        <v>132</v>
      </c>
      <c r="BM135" s="231" t="s">
        <v>1016</v>
      </c>
    </row>
    <row r="136" s="2" customFormat="1">
      <c r="A136" s="40"/>
      <c r="B136" s="41"/>
      <c r="C136" s="42"/>
      <c r="D136" s="233" t="s">
        <v>134</v>
      </c>
      <c r="E136" s="42"/>
      <c r="F136" s="234" t="s">
        <v>205</v>
      </c>
      <c r="G136" s="42"/>
      <c r="H136" s="42"/>
      <c r="I136" s="138"/>
      <c r="J136" s="42"/>
      <c r="K136" s="42"/>
      <c r="L136" s="46"/>
      <c r="M136" s="235"/>
      <c r="N136" s="236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134</v>
      </c>
      <c r="AU136" s="19" t="s">
        <v>84</v>
      </c>
    </row>
    <row r="137" s="13" customFormat="1">
      <c r="A137" s="13"/>
      <c r="B137" s="237"/>
      <c r="C137" s="238"/>
      <c r="D137" s="233" t="s">
        <v>136</v>
      </c>
      <c r="E137" s="239" t="s">
        <v>19</v>
      </c>
      <c r="F137" s="240" t="s">
        <v>1017</v>
      </c>
      <c r="G137" s="238"/>
      <c r="H137" s="239" t="s">
        <v>19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136</v>
      </c>
      <c r="AU137" s="246" t="s">
        <v>84</v>
      </c>
      <c r="AV137" s="13" t="s">
        <v>82</v>
      </c>
      <c r="AW137" s="13" t="s">
        <v>35</v>
      </c>
      <c r="AX137" s="13" t="s">
        <v>74</v>
      </c>
      <c r="AY137" s="246" t="s">
        <v>125</v>
      </c>
    </row>
    <row r="138" s="14" customFormat="1">
      <c r="A138" s="14"/>
      <c r="B138" s="247"/>
      <c r="C138" s="248"/>
      <c r="D138" s="233" t="s">
        <v>136</v>
      </c>
      <c r="E138" s="249" t="s">
        <v>19</v>
      </c>
      <c r="F138" s="250" t="s">
        <v>1018</v>
      </c>
      <c r="G138" s="248"/>
      <c r="H138" s="251">
        <v>45.287999999999997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136</v>
      </c>
      <c r="AU138" s="257" t="s">
        <v>84</v>
      </c>
      <c r="AV138" s="14" t="s">
        <v>84</v>
      </c>
      <c r="AW138" s="14" t="s">
        <v>35</v>
      </c>
      <c r="AX138" s="14" t="s">
        <v>82</v>
      </c>
      <c r="AY138" s="257" t="s">
        <v>125</v>
      </c>
    </row>
    <row r="139" s="2" customFormat="1" ht="21.75" customHeight="1">
      <c r="A139" s="40"/>
      <c r="B139" s="41"/>
      <c r="C139" s="220" t="s">
        <v>212</v>
      </c>
      <c r="D139" s="220" t="s">
        <v>127</v>
      </c>
      <c r="E139" s="221" t="s">
        <v>1019</v>
      </c>
      <c r="F139" s="222" t="s">
        <v>1020</v>
      </c>
      <c r="G139" s="223" t="s">
        <v>186</v>
      </c>
      <c r="H139" s="224">
        <v>113.22</v>
      </c>
      <c r="I139" s="225"/>
      <c r="J139" s="226">
        <f>ROUND(I139*H139,2)</f>
        <v>0</v>
      </c>
      <c r="K139" s="222" t="s">
        <v>131</v>
      </c>
      <c r="L139" s="46"/>
      <c r="M139" s="227" t="s">
        <v>19</v>
      </c>
      <c r="N139" s="228" t="s">
        <v>45</v>
      </c>
      <c r="O139" s="8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1" t="s">
        <v>132</v>
      </c>
      <c r="AT139" s="231" t="s">
        <v>127</v>
      </c>
      <c r="AU139" s="231" t="s">
        <v>84</v>
      </c>
      <c r="AY139" s="19" t="s">
        <v>125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9" t="s">
        <v>82</v>
      </c>
      <c r="BK139" s="232">
        <f>ROUND(I139*H139,2)</f>
        <v>0</v>
      </c>
      <c r="BL139" s="19" t="s">
        <v>132</v>
      </c>
      <c r="BM139" s="231" t="s">
        <v>1021</v>
      </c>
    </row>
    <row r="140" s="2" customFormat="1">
      <c r="A140" s="40"/>
      <c r="B140" s="41"/>
      <c r="C140" s="42"/>
      <c r="D140" s="233" t="s">
        <v>134</v>
      </c>
      <c r="E140" s="42"/>
      <c r="F140" s="234" t="s">
        <v>205</v>
      </c>
      <c r="G140" s="42"/>
      <c r="H140" s="42"/>
      <c r="I140" s="138"/>
      <c r="J140" s="42"/>
      <c r="K140" s="42"/>
      <c r="L140" s="46"/>
      <c r="M140" s="235"/>
      <c r="N140" s="236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134</v>
      </c>
      <c r="AU140" s="19" t="s">
        <v>84</v>
      </c>
    </row>
    <row r="141" s="13" customFormat="1">
      <c r="A141" s="13"/>
      <c r="B141" s="237"/>
      <c r="C141" s="238"/>
      <c r="D141" s="233" t="s">
        <v>136</v>
      </c>
      <c r="E141" s="239" t="s">
        <v>19</v>
      </c>
      <c r="F141" s="240" t="s">
        <v>1017</v>
      </c>
      <c r="G141" s="238"/>
      <c r="H141" s="239" t="s">
        <v>19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136</v>
      </c>
      <c r="AU141" s="246" t="s">
        <v>84</v>
      </c>
      <c r="AV141" s="13" t="s">
        <v>82</v>
      </c>
      <c r="AW141" s="13" t="s">
        <v>35</v>
      </c>
      <c r="AX141" s="13" t="s">
        <v>74</v>
      </c>
      <c r="AY141" s="246" t="s">
        <v>125</v>
      </c>
    </row>
    <row r="142" s="14" customFormat="1">
      <c r="A142" s="14"/>
      <c r="B142" s="247"/>
      <c r="C142" s="248"/>
      <c r="D142" s="233" t="s">
        <v>136</v>
      </c>
      <c r="E142" s="249" t="s">
        <v>19</v>
      </c>
      <c r="F142" s="250" t="s">
        <v>1022</v>
      </c>
      <c r="G142" s="248"/>
      <c r="H142" s="251">
        <v>113.22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136</v>
      </c>
      <c r="AU142" s="257" t="s">
        <v>84</v>
      </c>
      <c r="AV142" s="14" t="s">
        <v>84</v>
      </c>
      <c r="AW142" s="14" t="s">
        <v>35</v>
      </c>
      <c r="AX142" s="14" t="s">
        <v>82</v>
      </c>
      <c r="AY142" s="257" t="s">
        <v>125</v>
      </c>
    </row>
    <row r="143" s="2" customFormat="1" ht="21.75" customHeight="1">
      <c r="A143" s="40"/>
      <c r="B143" s="41"/>
      <c r="C143" s="220" t="s">
        <v>217</v>
      </c>
      <c r="D143" s="220" t="s">
        <v>127</v>
      </c>
      <c r="E143" s="221" t="s">
        <v>1023</v>
      </c>
      <c r="F143" s="222" t="s">
        <v>1024</v>
      </c>
      <c r="G143" s="223" t="s">
        <v>186</v>
      </c>
      <c r="H143" s="224">
        <v>67.932000000000002</v>
      </c>
      <c r="I143" s="225"/>
      <c r="J143" s="226">
        <f>ROUND(I143*H143,2)</f>
        <v>0</v>
      </c>
      <c r="K143" s="222" t="s">
        <v>131</v>
      </c>
      <c r="L143" s="46"/>
      <c r="M143" s="227" t="s">
        <v>19</v>
      </c>
      <c r="N143" s="228" t="s">
        <v>45</v>
      </c>
      <c r="O143" s="8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1" t="s">
        <v>132</v>
      </c>
      <c r="AT143" s="231" t="s">
        <v>127</v>
      </c>
      <c r="AU143" s="231" t="s">
        <v>84</v>
      </c>
      <c r="AY143" s="19" t="s">
        <v>125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9" t="s">
        <v>82</v>
      </c>
      <c r="BK143" s="232">
        <f>ROUND(I143*H143,2)</f>
        <v>0</v>
      </c>
      <c r="BL143" s="19" t="s">
        <v>132</v>
      </c>
      <c r="BM143" s="231" t="s">
        <v>1025</v>
      </c>
    </row>
    <row r="144" s="2" customFormat="1">
      <c r="A144" s="40"/>
      <c r="B144" s="41"/>
      <c r="C144" s="42"/>
      <c r="D144" s="233" t="s">
        <v>134</v>
      </c>
      <c r="E144" s="42"/>
      <c r="F144" s="234" t="s">
        <v>205</v>
      </c>
      <c r="G144" s="42"/>
      <c r="H144" s="42"/>
      <c r="I144" s="138"/>
      <c r="J144" s="42"/>
      <c r="K144" s="42"/>
      <c r="L144" s="46"/>
      <c r="M144" s="235"/>
      <c r="N144" s="236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134</v>
      </c>
      <c r="AU144" s="19" t="s">
        <v>84</v>
      </c>
    </row>
    <row r="145" s="13" customFormat="1">
      <c r="A145" s="13"/>
      <c r="B145" s="237"/>
      <c r="C145" s="238"/>
      <c r="D145" s="233" t="s">
        <v>136</v>
      </c>
      <c r="E145" s="239" t="s">
        <v>19</v>
      </c>
      <c r="F145" s="240" t="s">
        <v>1017</v>
      </c>
      <c r="G145" s="238"/>
      <c r="H145" s="239" t="s">
        <v>19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136</v>
      </c>
      <c r="AU145" s="246" t="s">
        <v>84</v>
      </c>
      <c r="AV145" s="13" t="s">
        <v>82</v>
      </c>
      <c r="AW145" s="13" t="s">
        <v>35</v>
      </c>
      <c r="AX145" s="13" t="s">
        <v>74</v>
      </c>
      <c r="AY145" s="246" t="s">
        <v>125</v>
      </c>
    </row>
    <row r="146" s="14" customFormat="1">
      <c r="A146" s="14"/>
      <c r="B146" s="247"/>
      <c r="C146" s="248"/>
      <c r="D146" s="233" t="s">
        <v>136</v>
      </c>
      <c r="E146" s="249" t="s">
        <v>19</v>
      </c>
      <c r="F146" s="250" t="s">
        <v>1026</v>
      </c>
      <c r="G146" s="248"/>
      <c r="H146" s="251">
        <v>67.932000000000002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136</v>
      </c>
      <c r="AU146" s="257" t="s">
        <v>84</v>
      </c>
      <c r="AV146" s="14" t="s">
        <v>84</v>
      </c>
      <c r="AW146" s="14" t="s">
        <v>35</v>
      </c>
      <c r="AX146" s="14" t="s">
        <v>82</v>
      </c>
      <c r="AY146" s="257" t="s">
        <v>125</v>
      </c>
    </row>
    <row r="147" s="2" customFormat="1" ht="16.5" customHeight="1">
      <c r="A147" s="40"/>
      <c r="B147" s="41"/>
      <c r="C147" s="220" t="s">
        <v>8</v>
      </c>
      <c r="D147" s="220" t="s">
        <v>127</v>
      </c>
      <c r="E147" s="221" t="s">
        <v>243</v>
      </c>
      <c r="F147" s="222" t="s">
        <v>244</v>
      </c>
      <c r="G147" s="223" t="s">
        <v>130</v>
      </c>
      <c r="H147" s="224">
        <v>102.816</v>
      </c>
      <c r="I147" s="225"/>
      <c r="J147" s="226">
        <f>ROUND(I147*H147,2)</f>
        <v>0</v>
      </c>
      <c r="K147" s="222" t="s">
        <v>131</v>
      </c>
      <c r="L147" s="46"/>
      <c r="M147" s="227" t="s">
        <v>19</v>
      </c>
      <c r="N147" s="228" t="s">
        <v>45</v>
      </c>
      <c r="O147" s="86"/>
      <c r="P147" s="229">
        <f>O147*H147</f>
        <v>0</v>
      </c>
      <c r="Q147" s="229">
        <v>0.00084999999999999995</v>
      </c>
      <c r="R147" s="229">
        <f>Q147*H147</f>
        <v>0.087393600000000002</v>
      </c>
      <c r="S147" s="229">
        <v>0</v>
      </c>
      <c r="T147" s="23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1" t="s">
        <v>132</v>
      </c>
      <c r="AT147" s="231" t="s">
        <v>127</v>
      </c>
      <c r="AU147" s="231" t="s">
        <v>84</v>
      </c>
      <c r="AY147" s="19" t="s">
        <v>125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9" t="s">
        <v>82</v>
      </c>
      <c r="BK147" s="232">
        <f>ROUND(I147*H147,2)</f>
        <v>0</v>
      </c>
      <c r="BL147" s="19" t="s">
        <v>132</v>
      </c>
      <c r="BM147" s="231" t="s">
        <v>1027</v>
      </c>
    </row>
    <row r="148" s="2" customFormat="1">
      <c r="A148" s="40"/>
      <c r="B148" s="41"/>
      <c r="C148" s="42"/>
      <c r="D148" s="233" t="s">
        <v>134</v>
      </c>
      <c r="E148" s="42"/>
      <c r="F148" s="234" t="s">
        <v>246</v>
      </c>
      <c r="G148" s="42"/>
      <c r="H148" s="42"/>
      <c r="I148" s="138"/>
      <c r="J148" s="42"/>
      <c r="K148" s="42"/>
      <c r="L148" s="46"/>
      <c r="M148" s="235"/>
      <c r="N148" s="236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134</v>
      </c>
      <c r="AU148" s="19" t="s">
        <v>84</v>
      </c>
    </row>
    <row r="149" s="13" customFormat="1">
      <c r="A149" s="13"/>
      <c r="B149" s="237"/>
      <c r="C149" s="238"/>
      <c r="D149" s="233" t="s">
        <v>136</v>
      </c>
      <c r="E149" s="239" t="s">
        <v>19</v>
      </c>
      <c r="F149" s="240" t="s">
        <v>1028</v>
      </c>
      <c r="G149" s="238"/>
      <c r="H149" s="239" t="s">
        <v>19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136</v>
      </c>
      <c r="AU149" s="246" t="s">
        <v>84</v>
      </c>
      <c r="AV149" s="13" t="s">
        <v>82</v>
      </c>
      <c r="AW149" s="13" t="s">
        <v>35</v>
      </c>
      <c r="AX149" s="13" t="s">
        <v>74</v>
      </c>
      <c r="AY149" s="246" t="s">
        <v>125</v>
      </c>
    </row>
    <row r="150" s="13" customFormat="1">
      <c r="A150" s="13"/>
      <c r="B150" s="237"/>
      <c r="C150" s="238"/>
      <c r="D150" s="233" t="s">
        <v>136</v>
      </c>
      <c r="E150" s="239" t="s">
        <v>19</v>
      </c>
      <c r="F150" s="240" t="s">
        <v>248</v>
      </c>
      <c r="G150" s="238"/>
      <c r="H150" s="239" t="s">
        <v>19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136</v>
      </c>
      <c r="AU150" s="246" t="s">
        <v>84</v>
      </c>
      <c r="AV150" s="13" t="s">
        <v>82</v>
      </c>
      <c r="AW150" s="13" t="s">
        <v>35</v>
      </c>
      <c r="AX150" s="13" t="s">
        <v>74</v>
      </c>
      <c r="AY150" s="246" t="s">
        <v>125</v>
      </c>
    </row>
    <row r="151" s="14" customFormat="1">
      <c r="A151" s="14"/>
      <c r="B151" s="247"/>
      <c r="C151" s="248"/>
      <c r="D151" s="233" t="s">
        <v>136</v>
      </c>
      <c r="E151" s="249" t="s">
        <v>19</v>
      </c>
      <c r="F151" s="250" t="s">
        <v>1029</v>
      </c>
      <c r="G151" s="248"/>
      <c r="H151" s="251">
        <v>102.816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136</v>
      </c>
      <c r="AU151" s="257" t="s">
        <v>84</v>
      </c>
      <c r="AV151" s="14" t="s">
        <v>84</v>
      </c>
      <c r="AW151" s="14" t="s">
        <v>35</v>
      </c>
      <c r="AX151" s="14" t="s">
        <v>82</v>
      </c>
      <c r="AY151" s="257" t="s">
        <v>125</v>
      </c>
    </row>
    <row r="152" s="2" customFormat="1" ht="21.75" customHeight="1">
      <c r="A152" s="40"/>
      <c r="B152" s="41"/>
      <c r="C152" s="220" t="s">
        <v>226</v>
      </c>
      <c r="D152" s="220" t="s">
        <v>127</v>
      </c>
      <c r="E152" s="221" t="s">
        <v>252</v>
      </c>
      <c r="F152" s="222" t="s">
        <v>253</v>
      </c>
      <c r="G152" s="223" t="s">
        <v>130</v>
      </c>
      <c r="H152" s="224">
        <v>102.816</v>
      </c>
      <c r="I152" s="225"/>
      <c r="J152" s="226">
        <f>ROUND(I152*H152,2)</f>
        <v>0</v>
      </c>
      <c r="K152" s="222" t="s">
        <v>131</v>
      </c>
      <c r="L152" s="46"/>
      <c r="M152" s="227" t="s">
        <v>19</v>
      </c>
      <c r="N152" s="228" t="s">
        <v>45</v>
      </c>
      <c r="O152" s="8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1" t="s">
        <v>132</v>
      </c>
      <c r="AT152" s="231" t="s">
        <v>127</v>
      </c>
      <c r="AU152" s="231" t="s">
        <v>84</v>
      </c>
      <c r="AY152" s="19" t="s">
        <v>125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9" t="s">
        <v>82</v>
      </c>
      <c r="BK152" s="232">
        <f>ROUND(I152*H152,2)</f>
        <v>0</v>
      </c>
      <c r="BL152" s="19" t="s">
        <v>132</v>
      </c>
      <c r="BM152" s="231" t="s">
        <v>1030</v>
      </c>
    </row>
    <row r="153" s="13" customFormat="1">
      <c r="A153" s="13"/>
      <c r="B153" s="237"/>
      <c r="C153" s="238"/>
      <c r="D153" s="233" t="s">
        <v>136</v>
      </c>
      <c r="E153" s="239" t="s">
        <v>19</v>
      </c>
      <c r="F153" s="240" t="s">
        <v>255</v>
      </c>
      <c r="G153" s="238"/>
      <c r="H153" s="239" t="s">
        <v>19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136</v>
      </c>
      <c r="AU153" s="246" t="s">
        <v>84</v>
      </c>
      <c r="AV153" s="13" t="s">
        <v>82</v>
      </c>
      <c r="AW153" s="13" t="s">
        <v>35</v>
      </c>
      <c r="AX153" s="13" t="s">
        <v>74</v>
      </c>
      <c r="AY153" s="246" t="s">
        <v>125</v>
      </c>
    </row>
    <row r="154" s="14" customFormat="1">
      <c r="A154" s="14"/>
      <c r="B154" s="247"/>
      <c r="C154" s="248"/>
      <c r="D154" s="233" t="s">
        <v>136</v>
      </c>
      <c r="E154" s="249" t="s">
        <v>19</v>
      </c>
      <c r="F154" s="250" t="s">
        <v>1031</v>
      </c>
      <c r="G154" s="248"/>
      <c r="H154" s="251">
        <v>102.816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136</v>
      </c>
      <c r="AU154" s="257" t="s">
        <v>84</v>
      </c>
      <c r="AV154" s="14" t="s">
        <v>84</v>
      </c>
      <c r="AW154" s="14" t="s">
        <v>35</v>
      </c>
      <c r="AX154" s="14" t="s">
        <v>82</v>
      </c>
      <c r="AY154" s="257" t="s">
        <v>125</v>
      </c>
    </row>
    <row r="155" s="2" customFormat="1" ht="21.75" customHeight="1">
      <c r="A155" s="40"/>
      <c r="B155" s="41"/>
      <c r="C155" s="220" t="s">
        <v>232</v>
      </c>
      <c r="D155" s="220" t="s">
        <v>127</v>
      </c>
      <c r="E155" s="221" t="s">
        <v>257</v>
      </c>
      <c r="F155" s="222" t="s">
        <v>258</v>
      </c>
      <c r="G155" s="223" t="s">
        <v>130</v>
      </c>
      <c r="H155" s="224">
        <v>411.26400000000001</v>
      </c>
      <c r="I155" s="225"/>
      <c r="J155" s="226">
        <f>ROUND(I155*H155,2)</f>
        <v>0</v>
      </c>
      <c r="K155" s="222" t="s">
        <v>131</v>
      </c>
      <c r="L155" s="46"/>
      <c r="M155" s="227" t="s">
        <v>19</v>
      </c>
      <c r="N155" s="228" t="s">
        <v>45</v>
      </c>
      <c r="O155" s="86"/>
      <c r="P155" s="229">
        <f>O155*H155</f>
        <v>0</v>
      </c>
      <c r="Q155" s="229">
        <v>0.00058</v>
      </c>
      <c r="R155" s="229">
        <f>Q155*H155</f>
        <v>0.23853312000000002</v>
      </c>
      <c r="S155" s="229">
        <v>0</v>
      </c>
      <c r="T155" s="230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1" t="s">
        <v>132</v>
      </c>
      <c r="AT155" s="231" t="s">
        <v>127</v>
      </c>
      <c r="AU155" s="231" t="s">
        <v>84</v>
      </c>
      <c r="AY155" s="19" t="s">
        <v>125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9" t="s">
        <v>82</v>
      </c>
      <c r="BK155" s="232">
        <f>ROUND(I155*H155,2)</f>
        <v>0</v>
      </c>
      <c r="BL155" s="19" t="s">
        <v>132</v>
      </c>
      <c r="BM155" s="231" t="s">
        <v>1032</v>
      </c>
    </row>
    <row r="156" s="2" customFormat="1">
      <c r="A156" s="40"/>
      <c r="B156" s="41"/>
      <c r="C156" s="42"/>
      <c r="D156" s="233" t="s">
        <v>134</v>
      </c>
      <c r="E156" s="42"/>
      <c r="F156" s="234" t="s">
        <v>260</v>
      </c>
      <c r="G156" s="42"/>
      <c r="H156" s="42"/>
      <c r="I156" s="138"/>
      <c r="J156" s="42"/>
      <c r="K156" s="42"/>
      <c r="L156" s="46"/>
      <c r="M156" s="235"/>
      <c r="N156" s="236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134</v>
      </c>
      <c r="AU156" s="19" t="s">
        <v>84</v>
      </c>
    </row>
    <row r="157" s="13" customFormat="1">
      <c r="A157" s="13"/>
      <c r="B157" s="237"/>
      <c r="C157" s="238"/>
      <c r="D157" s="233" t="s">
        <v>136</v>
      </c>
      <c r="E157" s="239" t="s">
        <v>19</v>
      </c>
      <c r="F157" s="240" t="s">
        <v>1028</v>
      </c>
      <c r="G157" s="238"/>
      <c r="H157" s="239" t="s">
        <v>19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136</v>
      </c>
      <c r="AU157" s="246" t="s">
        <v>84</v>
      </c>
      <c r="AV157" s="13" t="s">
        <v>82</v>
      </c>
      <c r="AW157" s="13" t="s">
        <v>35</v>
      </c>
      <c r="AX157" s="13" t="s">
        <v>74</v>
      </c>
      <c r="AY157" s="246" t="s">
        <v>125</v>
      </c>
    </row>
    <row r="158" s="13" customFormat="1">
      <c r="A158" s="13"/>
      <c r="B158" s="237"/>
      <c r="C158" s="238"/>
      <c r="D158" s="233" t="s">
        <v>136</v>
      </c>
      <c r="E158" s="239" t="s">
        <v>19</v>
      </c>
      <c r="F158" s="240" t="s">
        <v>248</v>
      </c>
      <c r="G158" s="238"/>
      <c r="H158" s="239" t="s">
        <v>19</v>
      </c>
      <c r="I158" s="241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136</v>
      </c>
      <c r="AU158" s="246" t="s">
        <v>84</v>
      </c>
      <c r="AV158" s="13" t="s">
        <v>82</v>
      </c>
      <c r="AW158" s="13" t="s">
        <v>35</v>
      </c>
      <c r="AX158" s="13" t="s">
        <v>74</v>
      </c>
      <c r="AY158" s="246" t="s">
        <v>125</v>
      </c>
    </row>
    <row r="159" s="14" customFormat="1">
      <c r="A159" s="14"/>
      <c r="B159" s="247"/>
      <c r="C159" s="248"/>
      <c r="D159" s="233" t="s">
        <v>136</v>
      </c>
      <c r="E159" s="249" t="s">
        <v>19</v>
      </c>
      <c r="F159" s="250" t="s">
        <v>1033</v>
      </c>
      <c r="G159" s="248"/>
      <c r="H159" s="251">
        <v>411.26400000000001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136</v>
      </c>
      <c r="AU159" s="257" t="s">
        <v>84</v>
      </c>
      <c r="AV159" s="14" t="s">
        <v>84</v>
      </c>
      <c r="AW159" s="14" t="s">
        <v>35</v>
      </c>
      <c r="AX159" s="14" t="s">
        <v>82</v>
      </c>
      <c r="AY159" s="257" t="s">
        <v>125</v>
      </c>
    </row>
    <row r="160" s="2" customFormat="1" ht="21.75" customHeight="1">
      <c r="A160" s="40"/>
      <c r="B160" s="41"/>
      <c r="C160" s="220" t="s">
        <v>237</v>
      </c>
      <c r="D160" s="220" t="s">
        <v>127</v>
      </c>
      <c r="E160" s="221" t="s">
        <v>263</v>
      </c>
      <c r="F160" s="222" t="s">
        <v>264</v>
      </c>
      <c r="G160" s="223" t="s">
        <v>130</v>
      </c>
      <c r="H160" s="224">
        <v>411.26400000000001</v>
      </c>
      <c r="I160" s="225"/>
      <c r="J160" s="226">
        <f>ROUND(I160*H160,2)</f>
        <v>0</v>
      </c>
      <c r="K160" s="222" t="s">
        <v>131</v>
      </c>
      <c r="L160" s="46"/>
      <c r="M160" s="227" t="s">
        <v>19</v>
      </c>
      <c r="N160" s="228" t="s">
        <v>45</v>
      </c>
      <c r="O160" s="86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1" t="s">
        <v>132</v>
      </c>
      <c r="AT160" s="231" t="s">
        <v>127</v>
      </c>
      <c r="AU160" s="231" t="s">
        <v>84</v>
      </c>
      <c r="AY160" s="19" t="s">
        <v>125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9" t="s">
        <v>82</v>
      </c>
      <c r="BK160" s="232">
        <f>ROUND(I160*H160,2)</f>
        <v>0</v>
      </c>
      <c r="BL160" s="19" t="s">
        <v>132</v>
      </c>
      <c r="BM160" s="231" t="s">
        <v>1034</v>
      </c>
    </row>
    <row r="161" s="13" customFormat="1">
      <c r="A161" s="13"/>
      <c r="B161" s="237"/>
      <c r="C161" s="238"/>
      <c r="D161" s="233" t="s">
        <v>136</v>
      </c>
      <c r="E161" s="239" t="s">
        <v>19</v>
      </c>
      <c r="F161" s="240" t="s">
        <v>266</v>
      </c>
      <c r="G161" s="238"/>
      <c r="H161" s="239" t="s">
        <v>19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136</v>
      </c>
      <c r="AU161" s="246" t="s">
        <v>84</v>
      </c>
      <c r="AV161" s="13" t="s">
        <v>82</v>
      </c>
      <c r="AW161" s="13" t="s">
        <v>35</v>
      </c>
      <c r="AX161" s="13" t="s">
        <v>74</v>
      </c>
      <c r="AY161" s="246" t="s">
        <v>125</v>
      </c>
    </row>
    <row r="162" s="14" customFormat="1">
      <c r="A162" s="14"/>
      <c r="B162" s="247"/>
      <c r="C162" s="248"/>
      <c r="D162" s="233" t="s">
        <v>136</v>
      </c>
      <c r="E162" s="249" t="s">
        <v>19</v>
      </c>
      <c r="F162" s="250" t="s">
        <v>1035</v>
      </c>
      <c r="G162" s="248"/>
      <c r="H162" s="251">
        <v>411.26400000000001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136</v>
      </c>
      <c r="AU162" s="257" t="s">
        <v>84</v>
      </c>
      <c r="AV162" s="14" t="s">
        <v>84</v>
      </c>
      <c r="AW162" s="14" t="s">
        <v>35</v>
      </c>
      <c r="AX162" s="14" t="s">
        <v>82</v>
      </c>
      <c r="AY162" s="257" t="s">
        <v>125</v>
      </c>
    </row>
    <row r="163" s="2" customFormat="1" ht="33" customHeight="1">
      <c r="A163" s="40"/>
      <c r="B163" s="41"/>
      <c r="C163" s="220" t="s">
        <v>242</v>
      </c>
      <c r="D163" s="220" t="s">
        <v>127</v>
      </c>
      <c r="E163" s="221" t="s">
        <v>269</v>
      </c>
      <c r="F163" s="222" t="s">
        <v>270</v>
      </c>
      <c r="G163" s="223" t="s">
        <v>186</v>
      </c>
      <c r="H163" s="224">
        <v>382.66399999999999</v>
      </c>
      <c r="I163" s="225"/>
      <c r="J163" s="226">
        <f>ROUND(I163*H163,2)</f>
        <v>0</v>
      </c>
      <c r="K163" s="222" t="s">
        <v>131</v>
      </c>
      <c r="L163" s="46"/>
      <c r="M163" s="227" t="s">
        <v>19</v>
      </c>
      <c r="N163" s="228" t="s">
        <v>45</v>
      </c>
      <c r="O163" s="8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1" t="s">
        <v>132</v>
      </c>
      <c r="AT163" s="231" t="s">
        <v>127</v>
      </c>
      <c r="AU163" s="231" t="s">
        <v>84</v>
      </c>
      <c r="AY163" s="19" t="s">
        <v>125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9" t="s">
        <v>82</v>
      </c>
      <c r="BK163" s="232">
        <f>ROUND(I163*H163,2)</f>
        <v>0</v>
      </c>
      <c r="BL163" s="19" t="s">
        <v>132</v>
      </c>
      <c r="BM163" s="231" t="s">
        <v>1036</v>
      </c>
    </row>
    <row r="164" s="2" customFormat="1">
      <c r="A164" s="40"/>
      <c r="B164" s="41"/>
      <c r="C164" s="42"/>
      <c r="D164" s="233" t="s">
        <v>134</v>
      </c>
      <c r="E164" s="42"/>
      <c r="F164" s="234" t="s">
        <v>272</v>
      </c>
      <c r="G164" s="42"/>
      <c r="H164" s="42"/>
      <c r="I164" s="138"/>
      <c r="J164" s="42"/>
      <c r="K164" s="42"/>
      <c r="L164" s="46"/>
      <c r="M164" s="235"/>
      <c r="N164" s="23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134</v>
      </c>
      <c r="AU164" s="19" t="s">
        <v>84</v>
      </c>
    </row>
    <row r="165" s="14" customFormat="1">
      <c r="A165" s="14"/>
      <c r="B165" s="247"/>
      <c r="C165" s="248"/>
      <c r="D165" s="233" t="s">
        <v>136</v>
      </c>
      <c r="E165" s="249" t="s">
        <v>19</v>
      </c>
      <c r="F165" s="250" t="s">
        <v>1037</v>
      </c>
      <c r="G165" s="248"/>
      <c r="H165" s="251">
        <v>17.82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136</v>
      </c>
      <c r="AU165" s="257" t="s">
        <v>84</v>
      </c>
      <c r="AV165" s="14" t="s">
        <v>84</v>
      </c>
      <c r="AW165" s="14" t="s">
        <v>35</v>
      </c>
      <c r="AX165" s="14" t="s">
        <v>74</v>
      </c>
      <c r="AY165" s="257" t="s">
        <v>125</v>
      </c>
    </row>
    <row r="166" s="14" customFormat="1">
      <c r="A166" s="14"/>
      <c r="B166" s="247"/>
      <c r="C166" s="248"/>
      <c r="D166" s="233" t="s">
        <v>136</v>
      </c>
      <c r="E166" s="249" t="s">
        <v>19</v>
      </c>
      <c r="F166" s="250" t="s">
        <v>1038</v>
      </c>
      <c r="G166" s="248"/>
      <c r="H166" s="251">
        <v>52.805999999999997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136</v>
      </c>
      <c r="AU166" s="257" t="s">
        <v>84</v>
      </c>
      <c r="AV166" s="14" t="s">
        <v>84</v>
      </c>
      <c r="AW166" s="14" t="s">
        <v>35</v>
      </c>
      <c r="AX166" s="14" t="s">
        <v>74</v>
      </c>
      <c r="AY166" s="257" t="s">
        <v>125</v>
      </c>
    </row>
    <row r="167" s="14" customFormat="1">
      <c r="A167" s="14"/>
      <c r="B167" s="247"/>
      <c r="C167" s="248"/>
      <c r="D167" s="233" t="s">
        <v>136</v>
      </c>
      <c r="E167" s="249" t="s">
        <v>19</v>
      </c>
      <c r="F167" s="250" t="s">
        <v>1039</v>
      </c>
      <c r="G167" s="248"/>
      <c r="H167" s="251">
        <v>153.53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136</v>
      </c>
      <c r="AU167" s="257" t="s">
        <v>84</v>
      </c>
      <c r="AV167" s="14" t="s">
        <v>84</v>
      </c>
      <c r="AW167" s="14" t="s">
        <v>35</v>
      </c>
      <c r="AX167" s="14" t="s">
        <v>74</v>
      </c>
      <c r="AY167" s="257" t="s">
        <v>125</v>
      </c>
    </row>
    <row r="168" s="14" customFormat="1">
      <c r="A168" s="14"/>
      <c r="B168" s="247"/>
      <c r="C168" s="248"/>
      <c r="D168" s="233" t="s">
        <v>136</v>
      </c>
      <c r="E168" s="249" t="s">
        <v>19</v>
      </c>
      <c r="F168" s="250" t="s">
        <v>1040</v>
      </c>
      <c r="G168" s="248"/>
      <c r="H168" s="251">
        <v>158.50800000000001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136</v>
      </c>
      <c r="AU168" s="257" t="s">
        <v>84</v>
      </c>
      <c r="AV168" s="14" t="s">
        <v>84</v>
      </c>
      <c r="AW168" s="14" t="s">
        <v>35</v>
      </c>
      <c r="AX168" s="14" t="s">
        <v>74</v>
      </c>
      <c r="AY168" s="257" t="s">
        <v>125</v>
      </c>
    </row>
    <row r="169" s="15" customFormat="1">
      <c r="A169" s="15"/>
      <c r="B169" s="258"/>
      <c r="C169" s="259"/>
      <c r="D169" s="233" t="s">
        <v>136</v>
      </c>
      <c r="E169" s="260" t="s">
        <v>19</v>
      </c>
      <c r="F169" s="261" t="s">
        <v>171</v>
      </c>
      <c r="G169" s="259"/>
      <c r="H169" s="262">
        <v>382.66399999999999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8" t="s">
        <v>136</v>
      </c>
      <c r="AU169" s="268" t="s">
        <v>84</v>
      </c>
      <c r="AV169" s="15" t="s">
        <v>132</v>
      </c>
      <c r="AW169" s="15" t="s">
        <v>35</v>
      </c>
      <c r="AX169" s="15" t="s">
        <v>82</v>
      </c>
      <c r="AY169" s="268" t="s">
        <v>125</v>
      </c>
    </row>
    <row r="170" s="2" customFormat="1" ht="33" customHeight="1">
      <c r="A170" s="40"/>
      <c r="B170" s="41"/>
      <c r="C170" s="220" t="s">
        <v>251</v>
      </c>
      <c r="D170" s="220" t="s">
        <v>127</v>
      </c>
      <c r="E170" s="221" t="s">
        <v>278</v>
      </c>
      <c r="F170" s="222" t="s">
        <v>279</v>
      </c>
      <c r="G170" s="223" t="s">
        <v>186</v>
      </c>
      <c r="H170" s="224">
        <v>67.932000000000002</v>
      </c>
      <c r="I170" s="225"/>
      <c r="J170" s="226">
        <f>ROUND(I170*H170,2)</f>
        <v>0</v>
      </c>
      <c r="K170" s="222" t="s">
        <v>131</v>
      </c>
      <c r="L170" s="46"/>
      <c r="M170" s="227" t="s">
        <v>19</v>
      </c>
      <c r="N170" s="228" t="s">
        <v>45</v>
      </c>
      <c r="O170" s="86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1" t="s">
        <v>132</v>
      </c>
      <c r="AT170" s="231" t="s">
        <v>127</v>
      </c>
      <c r="AU170" s="231" t="s">
        <v>84</v>
      </c>
      <c r="AY170" s="19" t="s">
        <v>125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9" t="s">
        <v>82</v>
      </c>
      <c r="BK170" s="232">
        <f>ROUND(I170*H170,2)</f>
        <v>0</v>
      </c>
      <c r="BL170" s="19" t="s">
        <v>132</v>
      </c>
      <c r="BM170" s="231" t="s">
        <v>1041</v>
      </c>
    </row>
    <row r="171" s="2" customFormat="1">
      <c r="A171" s="40"/>
      <c r="B171" s="41"/>
      <c r="C171" s="42"/>
      <c r="D171" s="233" t="s">
        <v>134</v>
      </c>
      <c r="E171" s="42"/>
      <c r="F171" s="234" t="s">
        <v>272</v>
      </c>
      <c r="G171" s="42"/>
      <c r="H171" s="42"/>
      <c r="I171" s="138"/>
      <c r="J171" s="42"/>
      <c r="K171" s="42"/>
      <c r="L171" s="46"/>
      <c r="M171" s="235"/>
      <c r="N171" s="236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134</v>
      </c>
      <c r="AU171" s="19" t="s">
        <v>84</v>
      </c>
    </row>
    <row r="172" s="14" customFormat="1">
      <c r="A172" s="14"/>
      <c r="B172" s="247"/>
      <c r="C172" s="248"/>
      <c r="D172" s="233" t="s">
        <v>136</v>
      </c>
      <c r="E172" s="249" t="s">
        <v>19</v>
      </c>
      <c r="F172" s="250" t="s">
        <v>1042</v>
      </c>
      <c r="G172" s="248"/>
      <c r="H172" s="251">
        <v>67.932000000000002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136</v>
      </c>
      <c r="AU172" s="257" t="s">
        <v>84</v>
      </c>
      <c r="AV172" s="14" t="s">
        <v>84</v>
      </c>
      <c r="AW172" s="14" t="s">
        <v>35</v>
      </c>
      <c r="AX172" s="14" t="s">
        <v>82</v>
      </c>
      <c r="AY172" s="257" t="s">
        <v>125</v>
      </c>
    </row>
    <row r="173" s="2" customFormat="1" ht="21.75" customHeight="1">
      <c r="A173" s="40"/>
      <c r="B173" s="41"/>
      <c r="C173" s="220" t="s">
        <v>7</v>
      </c>
      <c r="D173" s="220" t="s">
        <v>127</v>
      </c>
      <c r="E173" s="221" t="s">
        <v>283</v>
      </c>
      <c r="F173" s="222" t="s">
        <v>284</v>
      </c>
      <c r="G173" s="223" t="s">
        <v>186</v>
      </c>
      <c r="H173" s="224">
        <v>224.15600000000001</v>
      </c>
      <c r="I173" s="225"/>
      <c r="J173" s="226">
        <f>ROUND(I173*H173,2)</f>
        <v>0</v>
      </c>
      <c r="K173" s="222" t="s">
        <v>131</v>
      </c>
      <c r="L173" s="46"/>
      <c r="M173" s="227" t="s">
        <v>19</v>
      </c>
      <c r="N173" s="228" t="s">
        <v>45</v>
      </c>
      <c r="O173" s="8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1" t="s">
        <v>132</v>
      </c>
      <c r="AT173" s="231" t="s">
        <v>127</v>
      </c>
      <c r="AU173" s="231" t="s">
        <v>84</v>
      </c>
      <c r="AY173" s="19" t="s">
        <v>125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9" t="s">
        <v>82</v>
      </c>
      <c r="BK173" s="232">
        <f>ROUND(I173*H173,2)</f>
        <v>0</v>
      </c>
      <c r="BL173" s="19" t="s">
        <v>132</v>
      </c>
      <c r="BM173" s="231" t="s">
        <v>1043</v>
      </c>
    </row>
    <row r="174" s="2" customFormat="1">
      <c r="A174" s="40"/>
      <c r="B174" s="41"/>
      <c r="C174" s="42"/>
      <c r="D174" s="233" t="s">
        <v>134</v>
      </c>
      <c r="E174" s="42"/>
      <c r="F174" s="234" t="s">
        <v>286</v>
      </c>
      <c r="G174" s="42"/>
      <c r="H174" s="42"/>
      <c r="I174" s="138"/>
      <c r="J174" s="42"/>
      <c r="K174" s="42"/>
      <c r="L174" s="46"/>
      <c r="M174" s="235"/>
      <c r="N174" s="236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134</v>
      </c>
      <c r="AU174" s="19" t="s">
        <v>84</v>
      </c>
    </row>
    <row r="175" s="14" customFormat="1">
      <c r="A175" s="14"/>
      <c r="B175" s="247"/>
      <c r="C175" s="248"/>
      <c r="D175" s="233" t="s">
        <v>136</v>
      </c>
      <c r="E175" s="249" t="s">
        <v>19</v>
      </c>
      <c r="F175" s="250" t="s">
        <v>1044</v>
      </c>
      <c r="G175" s="248"/>
      <c r="H175" s="251">
        <v>17.82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136</v>
      </c>
      <c r="AU175" s="257" t="s">
        <v>84</v>
      </c>
      <c r="AV175" s="14" t="s">
        <v>84</v>
      </c>
      <c r="AW175" s="14" t="s">
        <v>35</v>
      </c>
      <c r="AX175" s="14" t="s">
        <v>74</v>
      </c>
      <c r="AY175" s="257" t="s">
        <v>125</v>
      </c>
    </row>
    <row r="176" s="14" customFormat="1">
      <c r="A176" s="14"/>
      <c r="B176" s="247"/>
      <c r="C176" s="248"/>
      <c r="D176" s="233" t="s">
        <v>136</v>
      </c>
      <c r="E176" s="249" t="s">
        <v>19</v>
      </c>
      <c r="F176" s="250" t="s">
        <v>1045</v>
      </c>
      <c r="G176" s="248"/>
      <c r="H176" s="251">
        <v>52.805999999999997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136</v>
      </c>
      <c r="AU176" s="257" t="s">
        <v>84</v>
      </c>
      <c r="AV176" s="14" t="s">
        <v>84</v>
      </c>
      <c r="AW176" s="14" t="s">
        <v>35</v>
      </c>
      <c r="AX176" s="14" t="s">
        <v>74</v>
      </c>
      <c r="AY176" s="257" t="s">
        <v>125</v>
      </c>
    </row>
    <row r="177" s="14" customFormat="1">
      <c r="A177" s="14"/>
      <c r="B177" s="247"/>
      <c r="C177" s="248"/>
      <c r="D177" s="233" t="s">
        <v>136</v>
      </c>
      <c r="E177" s="249" t="s">
        <v>19</v>
      </c>
      <c r="F177" s="250" t="s">
        <v>1046</v>
      </c>
      <c r="G177" s="248"/>
      <c r="H177" s="251">
        <v>153.53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136</v>
      </c>
      <c r="AU177" s="257" t="s">
        <v>84</v>
      </c>
      <c r="AV177" s="14" t="s">
        <v>84</v>
      </c>
      <c r="AW177" s="14" t="s">
        <v>35</v>
      </c>
      <c r="AX177" s="14" t="s">
        <v>74</v>
      </c>
      <c r="AY177" s="257" t="s">
        <v>125</v>
      </c>
    </row>
    <row r="178" s="16" customFormat="1">
      <c r="A178" s="16"/>
      <c r="B178" s="269"/>
      <c r="C178" s="270"/>
      <c r="D178" s="233" t="s">
        <v>136</v>
      </c>
      <c r="E178" s="271" t="s">
        <v>19</v>
      </c>
      <c r="F178" s="272" t="s">
        <v>290</v>
      </c>
      <c r="G178" s="270"/>
      <c r="H178" s="273">
        <v>224.15600000000001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79" t="s">
        <v>136</v>
      </c>
      <c r="AU178" s="279" t="s">
        <v>84</v>
      </c>
      <c r="AV178" s="16" t="s">
        <v>145</v>
      </c>
      <c r="AW178" s="16" t="s">
        <v>35</v>
      </c>
      <c r="AX178" s="16" t="s">
        <v>82</v>
      </c>
      <c r="AY178" s="279" t="s">
        <v>125</v>
      </c>
    </row>
    <row r="179" s="2" customFormat="1" ht="21.75" customHeight="1">
      <c r="A179" s="40"/>
      <c r="B179" s="41"/>
      <c r="C179" s="220" t="s">
        <v>262</v>
      </c>
      <c r="D179" s="220" t="s">
        <v>127</v>
      </c>
      <c r="E179" s="221" t="s">
        <v>292</v>
      </c>
      <c r="F179" s="222" t="s">
        <v>293</v>
      </c>
      <c r="G179" s="223" t="s">
        <v>294</v>
      </c>
      <c r="H179" s="224">
        <v>407.59199999999998</v>
      </c>
      <c r="I179" s="225"/>
      <c r="J179" s="226">
        <f>ROUND(I179*H179,2)</f>
        <v>0</v>
      </c>
      <c r="K179" s="222" t="s">
        <v>131</v>
      </c>
      <c r="L179" s="46"/>
      <c r="M179" s="227" t="s">
        <v>19</v>
      </c>
      <c r="N179" s="228" t="s">
        <v>45</v>
      </c>
      <c r="O179" s="8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1" t="s">
        <v>132</v>
      </c>
      <c r="AT179" s="231" t="s">
        <v>127</v>
      </c>
      <c r="AU179" s="231" t="s">
        <v>84</v>
      </c>
      <c r="AY179" s="19" t="s">
        <v>125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9" t="s">
        <v>82</v>
      </c>
      <c r="BK179" s="232">
        <f>ROUND(I179*H179,2)</f>
        <v>0</v>
      </c>
      <c r="BL179" s="19" t="s">
        <v>132</v>
      </c>
      <c r="BM179" s="231" t="s">
        <v>1047</v>
      </c>
    </row>
    <row r="180" s="2" customFormat="1">
      <c r="A180" s="40"/>
      <c r="B180" s="41"/>
      <c r="C180" s="42"/>
      <c r="D180" s="233" t="s">
        <v>134</v>
      </c>
      <c r="E180" s="42"/>
      <c r="F180" s="234" t="s">
        <v>296</v>
      </c>
      <c r="G180" s="42"/>
      <c r="H180" s="42"/>
      <c r="I180" s="138"/>
      <c r="J180" s="42"/>
      <c r="K180" s="42"/>
      <c r="L180" s="46"/>
      <c r="M180" s="235"/>
      <c r="N180" s="236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134</v>
      </c>
      <c r="AU180" s="19" t="s">
        <v>84</v>
      </c>
    </row>
    <row r="181" s="13" customFormat="1">
      <c r="A181" s="13"/>
      <c r="B181" s="237"/>
      <c r="C181" s="238"/>
      <c r="D181" s="233" t="s">
        <v>136</v>
      </c>
      <c r="E181" s="239" t="s">
        <v>19</v>
      </c>
      <c r="F181" s="240" t="s">
        <v>1048</v>
      </c>
      <c r="G181" s="238"/>
      <c r="H181" s="239" t="s">
        <v>19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136</v>
      </c>
      <c r="AU181" s="246" t="s">
        <v>84</v>
      </c>
      <c r="AV181" s="13" t="s">
        <v>82</v>
      </c>
      <c r="AW181" s="13" t="s">
        <v>35</v>
      </c>
      <c r="AX181" s="13" t="s">
        <v>74</v>
      </c>
      <c r="AY181" s="246" t="s">
        <v>125</v>
      </c>
    </row>
    <row r="182" s="14" customFormat="1">
      <c r="A182" s="14"/>
      <c r="B182" s="247"/>
      <c r="C182" s="248"/>
      <c r="D182" s="233" t="s">
        <v>136</v>
      </c>
      <c r="E182" s="249" t="s">
        <v>19</v>
      </c>
      <c r="F182" s="250" t="s">
        <v>1049</v>
      </c>
      <c r="G182" s="248"/>
      <c r="H182" s="251">
        <v>407.59199999999998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136</v>
      </c>
      <c r="AU182" s="257" t="s">
        <v>84</v>
      </c>
      <c r="AV182" s="14" t="s">
        <v>84</v>
      </c>
      <c r="AW182" s="14" t="s">
        <v>35</v>
      </c>
      <c r="AX182" s="14" t="s">
        <v>82</v>
      </c>
      <c r="AY182" s="257" t="s">
        <v>125</v>
      </c>
    </row>
    <row r="183" s="2" customFormat="1" ht="21.75" customHeight="1">
      <c r="A183" s="40"/>
      <c r="B183" s="41"/>
      <c r="C183" s="220" t="s">
        <v>268</v>
      </c>
      <c r="D183" s="220" t="s">
        <v>127</v>
      </c>
      <c r="E183" s="221" t="s">
        <v>300</v>
      </c>
      <c r="F183" s="222" t="s">
        <v>301</v>
      </c>
      <c r="G183" s="223" t="s">
        <v>186</v>
      </c>
      <c r="H183" s="224">
        <v>153.53</v>
      </c>
      <c r="I183" s="225"/>
      <c r="J183" s="226">
        <f>ROUND(I183*H183,2)</f>
        <v>0</v>
      </c>
      <c r="K183" s="222" t="s">
        <v>131</v>
      </c>
      <c r="L183" s="46"/>
      <c r="M183" s="227" t="s">
        <v>19</v>
      </c>
      <c r="N183" s="228" t="s">
        <v>45</v>
      </c>
      <c r="O183" s="8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1" t="s">
        <v>132</v>
      </c>
      <c r="AT183" s="231" t="s">
        <v>127</v>
      </c>
      <c r="AU183" s="231" t="s">
        <v>84</v>
      </c>
      <c r="AY183" s="19" t="s">
        <v>125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9" t="s">
        <v>82</v>
      </c>
      <c r="BK183" s="232">
        <f>ROUND(I183*H183,2)</f>
        <v>0</v>
      </c>
      <c r="BL183" s="19" t="s">
        <v>132</v>
      </c>
      <c r="BM183" s="231" t="s">
        <v>1050</v>
      </c>
    </row>
    <row r="184" s="2" customFormat="1">
      <c r="A184" s="40"/>
      <c r="B184" s="41"/>
      <c r="C184" s="42"/>
      <c r="D184" s="233" t="s">
        <v>134</v>
      </c>
      <c r="E184" s="42"/>
      <c r="F184" s="234" t="s">
        <v>303</v>
      </c>
      <c r="G184" s="42"/>
      <c r="H184" s="42"/>
      <c r="I184" s="138"/>
      <c r="J184" s="42"/>
      <c r="K184" s="42"/>
      <c r="L184" s="46"/>
      <c r="M184" s="235"/>
      <c r="N184" s="236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134</v>
      </c>
      <c r="AU184" s="19" t="s">
        <v>84</v>
      </c>
    </row>
    <row r="185" s="13" customFormat="1">
      <c r="A185" s="13"/>
      <c r="B185" s="237"/>
      <c r="C185" s="238"/>
      <c r="D185" s="233" t="s">
        <v>136</v>
      </c>
      <c r="E185" s="239" t="s">
        <v>19</v>
      </c>
      <c r="F185" s="240" t="s">
        <v>304</v>
      </c>
      <c r="G185" s="238"/>
      <c r="H185" s="239" t="s">
        <v>19</v>
      </c>
      <c r="I185" s="241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136</v>
      </c>
      <c r="AU185" s="246" t="s">
        <v>84</v>
      </c>
      <c r="AV185" s="13" t="s">
        <v>82</v>
      </c>
      <c r="AW185" s="13" t="s">
        <v>35</v>
      </c>
      <c r="AX185" s="13" t="s">
        <v>74</v>
      </c>
      <c r="AY185" s="246" t="s">
        <v>125</v>
      </c>
    </row>
    <row r="186" s="14" customFormat="1">
      <c r="A186" s="14"/>
      <c r="B186" s="247"/>
      <c r="C186" s="248"/>
      <c r="D186" s="233" t="s">
        <v>136</v>
      </c>
      <c r="E186" s="249" t="s">
        <v>19</v>
      </c>
      <c r="F186" s="250" t="s">
        <v>1051</v>
      </c>
      <c r="G186" s="248"/>
      <c r="H186" s="251">
        <v>153.53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136</v>
      </c>
      <c r="AU186" s="257" t="s">
        <v>84</v>
      </c>
      <c r="AV186" s="14" t="s">
        <v>84</v>
      </c>
      <c r="AW186" s="14" t="s">
        <v>35</v>
      </c>
      <c r="AX186" s="14" t="s">
        <v>82</v>
      </c>
      <c r="AY186" s="257" t="s">
        <v>125</v>
      </c>
    </row>
    <row r="187" s="2" customFormat="1" ht="16.5" customHeight="1">
      <c r="A187" s="40"/>
      <c r="B187" s="41"/>
      <c r="C187" s="280" t="s">
        <v>277</v>
      </c>
      <c r="D187" s="280" t="s">
        <v>308</v>
      </c>
      <c r="E187" s="281" t="s">
        <v>309</v>
      </c>
      <c r="F187" s="282" t="s">
        <v>310</v>
      </c>
      <c r="G187" s="283" t="s">
        <v>294</v>
      </c>
      <c r="H187" s="284">
        <v>307.06</v>
      </c>
      <c r="I187" s="285"/>
      <c r="J187" s="286">
        <f>ROUND(I187*H187,2)</f>
        <v>0</v>
      </c>
      <c r="K187" s="282" t="s">
        <v>131</v>
      </c>
      <c r="L187" s="287"/>
      <c r="M187" s="288" t="s">
        <v>19</v>
      </c>
      <c r="N187" s="289" t="s">
        <v>45</v>
      </c>
      <c r="O187" s="86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1" t="s">
        <v>177</v>
      </c>
      <c r="AT187" s="231" t="s">
        <v>308</v>
      </c>
      <c r="AU187" s="231" t="s">
        <v>84</v>
      </c>
      <c r="AY187" s="19" t="s">
        <v>125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9" t="s">
        <v>82</v>
      </c>
      <c r="BK187" s="232">
        <f>ROUND(I187*H187,2)</f>
        <v>0</v>
      </c>
      <c r="BL187" s="19" t="s">
        <v>132</v>
      </c>
      <c r="BM187" s="231" t="s">
        <v>1052</v>
      </c>
    </row>
    <row r="188" s="13" customFormat="1">
      <c r="A188" s="13"/>
      <c r="B188" s="237"/>
      <c r="C188" s="238"/>
      <c r="D188" s="233" t="s">
        <v>136</v>
      </c>
      <c r="E188" s="239" t="s">
        <v>19</v>
      </c>
      <c r="F188" s="240" t="s">
        <v>304</v>
      </c>
      <c r="G188" s="238"/>
      <c r="H188" s="239" t="s">
        <v>19</v>
      </c>
      <c r="I188" s="241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136</v>
      </c>
      <c r="AU188" s="246" t="s">
        <v>84</v>
      </c>
      <c r="AV188" s="13" t="s">
        <v>82</v>
      </c>
      <c r="AW188" s="13" t="s">
        <v>35</v>
      </c>
      <c r="AX188" s="13" t="s">
        <v>74</v>
      </c>
      <c r="AY188" s="246" t="s">
        <v>125</v>
      </c>
    </row>
    <row r="189" s="14" customFormat="1">
      <c r="A189" s="14"/>
      <c r="B189" s="247"/>
      <c r="C189" s="248"/>
      <c r="D189" s="233" t="s">
        <v>136</v>
      </c>
      <c r="E189" s="249" t="s">
        <v>19</v>
      </c>
      <c r="F189" s="250" t="s">
        <v>1053</v>
      </c>
      <c r="G189" s="248"/>
      <c r="H189" s="251">
        <v>307.06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136</v>
      </c>
      <c r="AU189" s="257" t="s">
        <v>84</v>
      </c>
      <c r="AV189" s="14" t="s">
        <v>84</v>
      </c>
      <c r="AW189" s="14" t="s">
        <v>35</v>
      </c>
      <c r="AX189" s="14" t="s">
        <v>82</v>
      </c>
      <c r="AY189" s="257" t="s">
        <v>125</v>
      </c>
    </row>
    <row r="190" s="2" customFormat="1" ht="33" customHeight="1">
      <c r="A190" s="40"/>
      <c r="B190" s="41"/>
      <c r="C190" s="220" t="s">
        <v>282</v>
      </c>
      <c r="D190" s="220" t="s">
        <v>127</v>
      </c>
      <c r="E190" s="221" t="s">
        <v>315</v>
      </c>
      <c r="F190" s="222" t="s">
        <v>316</v>
      </c>
      <c r="G190" s="223" t="s">
        <v>186</v>
      </c>
      <c r="H190" s="224">
        <v>52.805999999999997</v>
      </c>
      <c r="I190" s="225"/>
      <c r="J190" s="226">
        <f>ROUND(I190*H190,2)</f>
        <v>0</v>
      </c>
      <c r="K190" s="222" t="s">
        <v>131</v>
      </c>
      <c r="L190" s="46"/>
      <c r="M190" s="227" t="s">
        <v>19</v>
      </c>
      <c r="N190" s="228" t="s">
        <v>45</v>
      </c>
      <c r="O190" s="86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1" t="s">
        <v>132</v>
      </c>
      <c r="AT190" s="231" t="s">
        <v>127</v>
      </c>
      <c r="AU190" s="231" t="s">
        <v>84</v>
      </c>
      <c r="AY190" s="19" t="s">
        <v>125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9" t="s">
        <v>82</v>
      </c>
      <c r="BK190" s="232">
        <f>ROUND(I190*H190,2)</f>
        <v>0</v>
      </c>
      <c r="BL190" s="19" t="s">
        <v>132</v>
      </c>
      <c r="BM190" s="231" t="s">
        <v>1054</v>
      </c>
    </row>
    <row r="191" s="2" customFormat="1">
      <c r="A191" s="40"/>
      <c r="B191" s="41"/>
      <c r="C191" s="42"/>
      <c r="D191" s="233" t="s">
        <v>134</v>
      </c>
      <c r="E191" s="42"/>
      <c r="F191" s="234" t="s">
        <v>318</v>
      </c>
      <c r="G191" s="42"/>
      <c r="H191" s="42"/>
      <c r="I191" s="138"/>
      <c r="J191" s="42"/>
      <c r="K191" s="42"/>
      <c r="L191" s="46"/>
      <c r="M191" s="235"/>
      <c r="N191" s="23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134</v>
      </c>
      <c r="AU191" s="19" t="s">
        <v>84</v>
      </c>
    </row>
    <row r="192" s="13" customFormat="1">
      <c r="A192" s="13"/>
      <c r="B192" s="237"/>
      <c r="C192" s="238"/>
      <c r="D192" s="233" t="s">
        <v>136</v>
      </c>
      <c r="E192" s="239" t="s">
        <v>19</v>
      </c>
      <c r="F192" s="240" t="s">
        <v>304</v>
      </c>
      <c r="G192" s="238"/>
      <c r="H192" s="239" t="s">
        <v>19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136</v>
      </c>
      <c r="AU192" s="246" t="s">
        <v>84</v>
      </c>
      <c r="AV192" s="13" t="s">
        <v>82</v>
      </c>
      <c r="AW192" s="13" t="s">
        <v>35</v>
      </c>
      <c r="AX192" s="13" t="s">
        <v>74</v>
      </c>
      <c r="AY192" s="246" t="s">
        <v>125</v>
      </c>
    </row>
    <row r="193" s="14" customFormat="1">
      <c r="A193" s="14"/>
      <c r="B193" s="247"/>
      <c r="C193" s="248"/>
      <c r="D193" s="233" t="s">
        <v>136</v>
      </c>
      <c r="E193" s="249" t="s">
        <v>19</v>
      </c>
      <c r="F193" s="250" t="s">
        <v>1055</v>
      </c>
      <c r="G193" s="248"/>
      <c r="H193" s="251">
        <v>55.090000000000003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136</v>
      </c>
      <c r="AU193" s="257" t="s">
        <v>84</v>
      </c>
      <c r="AV193" s="14" t="s">
        <v>84</v>
      </c>
      <c r="AW193" s="14" t="s">
        <v>35</v>
      </c>
      <c r="AX193" s="14" t="s">
        <v>74</v>
      </c>
      <c r="AY193" s="257" t="s">
        <v>125</v>
      </c>
    </row>
    <row r="194" s="14" customFormat="1">
      <c r="A194" s="14"/>
      <c r="B194" s="247"/>
      <c r="C194" s="248"/>
      <c r="D194" s="233" t="s">
        <v>136</v>
      </c>
      <c r="E194" s="249" t="s">
        <v>19</v>
      </c>
      <c r="F194" s="250" t="s">
        <v>1056</v>
      </c>
      <c r="G194" s="248"/>
      <c r="H194" s="251">
        <v>-1.97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136</v>
      </c>
      <c r="AU194" s="257" t="s">
        <v>84</v>
      </c>
      <c r="AV194" s="14" t="s">
        <v>84</v>
      </c>
      <c r="AW194" s="14" t="s">
        <v>35</v>
      </c>
      <c r="AX194" s="14" t="s">
        <v>74</v>
      </c>
      <c r="AY194" s="257" t="s">
        <v>125</v>
      </c>
    </row>
    <row r="195" s="14" customFormat="1">
      <c r="A195" s="14"/>
      <c r="B195" s="247"/>
      <c r="C195" s="248"/>
      <c r="D195" s="233" t="s">
        <v>136</v>
      </c>
      <c r="E195" s="249" t="s">
        <v>19</v>
      </c>
      <c r="F195" s="250" t="s">
        <v>1057</v>
      </c>
      <c r="G195" s="248"/>
      <c r="H195" s="251">
        <v>-0.314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136</v>
      </c>
      <c r="AU195" s="257" t="s">
        <v>84</v>
      </c>
      <c r="AV195" s="14" t="s">
        <v>84</v>
      </c>
      <c r="AW195" s="14" t="s">
        <v>35</v>
      </c>
      <c r="AX195" s="14" t="s">
        <v>74</v>
      </c>
      <c r="AY195" s="257" t="s">
        <v>125</v>
      </c>
    </row>
    <row r="196" s="15" customFormat="1">
      <c r="A196" s="15"/>
      <c r="B196" s="258"/>
      <c r="C196" s="259"/>
      <c r="D196" s="233" t="s">
        <v>136</v>
      </c>
      <c r="E196" s="260" t="s">
        <v>19</v>
      </c>
      <c r="F196" s="261" t="s">
        <v>171</v>
      </c>
      <c r="G196" s="259"/>
      <c r="H196" s="262">
        <v>52.806000000000004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8" t="s">
        <v>136</v>
      </c>
      <c r="AU196" s="268" t="s">
        <v>84</v>
      </c>
      <c r="AV196" s="15" t="s">
        <v>132</v>
      </c>
      <c r="AW196" s="15" t="s">
        <v>35</v>
      </c>
      <c r="AX196" s="15" t="s">
        <v>82</v>
      </c>
      <c r="AY196" s="268" t="s">
        <v>125</v>
      </c>
    </row>
    <row r="197" s="2" customFormat="1" ht="16.5" customHeight="1">
      <c r="A197" s="40"/>
      <c r="B197" s="41"/>
      <c r="C197" s="280" t="s">
        <v>291</v>
      </c>
      <c r="D197" s="280" t="s">
        <v>308</v>
      </c>
      <c r="E197" s="281" t="s">
        <v>321</v>
      </c>
      <c r="F197" s="282" t="s">
        <v>322</v>
      </c>
      <c r="G197" s="283" t="s">
        <v>294</v>
      </c>
      <c r="H197" s="284">
        <v>105.612</v>
      </c>
      <c r="I197" s="285"/>
      <c r="J197" s="286">
        <f>ROUND(I197*H197,2)</f>
        <v>0</v>
      </c>
      <c r="K197" s="282" t="s">
        <v>131</v>
      </c>
      <c r="L197" s="287"/>
      <c r="M197" s="288" t="s">
        <v>19</v>
      </c>
      <c r="N197" s="289" t="s">
        <v>45</v>
      </c>
      <c r="O197" s="86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1" t="s">
        <v>177</v>
      </c>
      <c r="AT197" s="231" t="s">
        <v>308</v>
      </c>
      <c r="AU197" s="231" t="s">
        <v>84</v>
      </c>
      <c r="AY197" s="19" t="s">
        <v>125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9" t="s">
        <v>82</v>
      </c>
      <c r="BK197" s="232">
        <f>ROUND(I197*H197,2)</f>
        <v>0</v>
      </c>
      <c r="BL197" s="19" t="s">
        <v>132</v>
      </c>
      <c r="BM197" s="231" t="s">
        <v>1058</v>
      </c>
    </row>
    <row r="198" s="14" customFormat="1">
      <c r="A198" s="14"/>
      <c r="B198" s="247"/>
      <c r="C198" s="248"/>
      <c r="D198" s="233" t="s">
        <v>136</v>
      </c>
      <c r="E198" s="249" t="s">
        <v>19</v>
      </c>
      <c r="F198" s="250" t="s">
        <v>1059</v>
      </c>
      <c r="G198" s="248"/>
      <c r="H198" s="251">
        <v>105.612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136</v>
      </c>
      <c r="AU198" s="257" t="s">
        <v>84</v>
      </c>
      <c r="AV198" s="14" t="s">
        <v>84</v>
      </c>
      <c r="AW198" s="14" t="s">
        <v>35</v>
      </c>
      <c r="AX198" s="14" t="s">
        <v>82</v>
      </c>
      <c r="AY198" s="257" t="s">
        <v>125</v>
      </c>
    </row>
    <row r="199" s="12" customFormat="1" ht="22.8" customHeight="1">
      <c r="A199" s="12"/>
      <c r="B199" s="204"/>
      <c r="C199" s="205"/>
      <c r="D199" s="206" t="s">
        <v>73</v>
      </c>
      <c r="E199" s="218" t="s">
        <v>132</v>
      </c>
      <c r="F199" s="218" t="s">
        <v>349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SUM(P200:P203)</f>
        <v>0</v>
      </c>
      <c r="Q199" s="212"/>
      <c r="R199" s="213">
        <f>SUM(R200:R203)</f>
        <v>0</v>
      </c>
      <c r="S199" s="212"/>
      <c r="T199" s="214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82</v>
      </c>
      <c r="AT199" s="216" t="s">
        <v>73</v>
      </c>
      <c r="AU199" s="216" t="s">
        <v>82</v>
      </c>
      <c r="AY199" s="215" t="s">
        <v>125</v>
      </c>
      <c r="BK199" s="217">
        <f>SUM(BK200:BK203)</f>
        <v>0</v>
      </c>
    </row>
    <row r="200" s="2" customFormat="1" ht="16.5" customHeight="1">
      <c r="A200" s="40"/>
      <c r="B200" s="41"/>
      <c r="C200" s="220" t="s">
        <v>299</v>
      </c>
      <c r="D200" s="220" t="s">
        <v>127</v>
      </c>
      <c r="E200" s="221" t="s">
        <v>351</v>
      </c>
      <c r="F200" s="222" t="s">
        <v>352</v>
      </c>
      <c r="G200" s="223" t="s">
        <v>186</v>
      </c>
      <c r="H200" s="224">
        <v>17.82</v>
      </c>
      <c r="I200" s="225"/>
      <c r="J200" s="226">
        <f>ROUND(I200*H200,2)</f>
        <v>0</v>
      </c>
      <c r="K200" s="222" t="s">
        <v>131</v>
      </c>
      <c r="L200" s="46"/>
      <c r="M200" s="227" t="s">
        <v>19</v>
      </c>
      <c r="N200" s="228" t="s">
        <v>45</v>
      </c>
      <c r="O200" s="86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1" t="s">
        <v>132</v>
      </c>
      <c r="AT200" s="231" t="s">
        <v>127</v>
      </c>
      <c r="AU200" s="231" t="s">
        <v>84</v>
      </c>
      <c r="AY200" s="19" t="s">
        <v>125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9" t="s">
        <v>82</v>
      </c>
      <c r="BK200" s="232">
        <f>ROUND(I200*H200,2)</f>
        <v>0</v>
      </c>
      <c r="BL200" s="19" t="s">
        <v>132</v>
      </c>
      <c r="BM200" s="231" t="s">
        <v>1060</v>
      </c>
    </row>
    <row r="201" s="2" customFormat="1">
      <c r="A201" s="40"/>
      <c r="B201" s="41"/>
      <c r="C201" s="42"/>
      <c r="D201" s="233" t="s">
        <v>134</v>
      </c>
      <c r="E201" s="42"/>
      <c r="F201" s="234" t="s">
        <v>354</v>
      </c>
      <c r="G201" s="42"/>
      <c r="H201" s="42"/>
      <c r="I201" s="138"/>
      <c r="J201" s="42"/>
      <c r="K201" s="42"/>
      <c r="L201" s="46"/>
      <c r="M201" s="235"/>
      <c r="N201" s="236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134</v>
      </c>
      <c r="AU201" s="19" t="s">
        <v>84</v>
      </c>
    </row>
    <row r="202" s="13" customFormat="1">
      <c r="A202" s="13"/>
      <c r="B202" s="237"/>
      <c r="C202" s="238"/>
      <c r="D202" s="233" t="s">
        <v>136</v>
      </c>
      <c r="E202" s="239" t="s">
        <v>19</v>
      </c>
      <c r="F202" s="240" t="s">
        <v>304</v>
      </c>
      <c r="G202" s="238"/>
      <c r="H202" s="239" t="s">
        <v>19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136</v>
      </c>
      <c r="AU202" s="246" t="s">
        <v>84</v>
      </c>
      <c r="AV202" s="13" t="s">
        <v>82</v>
      </c>
      <c r="AW202" s="13" t="s">
        <v>35</v>
      </c>
      <c r="AX202" s="13" t="s">
        <v>74</v>
      </c>
      <c r="AY202" s="246" t="s">
        <v>125</v>
      </c>
    </row>
    <row r="203" s="14" customFormat="1">
      <c r="A203" s="14"/>
      <c r="B203" s="247"/>
      <c r="C203" s="248"/>
      <c r="D203" s="233" t="s">
        <v>136</v>
      </c>
      <c r="E203" s="249" t="s">
        <v>19</v>
      </c>
      <c r="F203" s="250" t="s">
        <v>1061</v>
      </c>
      <c r="G203" s="248"/>
      <c r="H203" s="251">
        <v>17.82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136</v>
      </c>
      <c r="AU203" s="257" t="s">
        <v>84</v>
      </c>
      <c r="AV203" s="14" t="s">
        <v>84</v>
      </c>
      <c r="AW203" s="14" t="s">
        <v>35</v>
      </c>
      <c r="AX203" s="14" t="s">
        <v>82</v>
      </c>
      <c r="AY203" s="257" t="s">
        <v>125</v>
      </c>
    </row>
    <row r="204" s="12" customFormat="1" ht="22.8" customHeight="1">
      <c r="A204" s="12"/>
      <c r="B204" s="204"/>
      <c r="C204" s="205"/>
      <c r="D204" s="206" t="s">
        <v>73</v>
      </c>
      <c r="E204" s="218" t="s">
        <v>156</v>
      </c>
      <c r="F204" s="218" t="s">
        <v>397</v>
      </c>
      <c r="G204" s="205"/>
      <c r="H204" s="205"/>
      <c r="I204" s="208"/>
      <c r="J204" s="219">
        <f>BK204</f>
        <v>0</v>
      </c>
      <c r="K204" s="205"/>
      <c r="L204" s="210"/>
      <c r="M204" s="211"/>
      <c r="N204" s="212"/>
      <c r="O204" s="212"/>
      <c r="P204" s="213">
        <f>SUM(P205:P244)</f>
        <v>0</v>
      </c>
      <c r="Q204" s="212"/>
      <c r="R204" s="213">
        <f>SUM(R205:R244)</f>
        <v>9.5486250000000013</v>
      </c>
      <c r="S204" s="212"/>
      <c r="T204" s="214">
        <f>SUM(T205:T244)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5" t="s">
        <v>82</v>
      </c>
      <c r="AT204" s="216" t="s">
        <v>73</v>
      </c>
      <c r="AU204" s="216" t="s">
        <v>82</v>
      </c>
      <c r="AY204" s="215" t="s">
        <v>125</v>
      </c>
      <c r="BK204" s="217">
        <f>SUM(BK205:BK244)</f>
        <v>0</v>
      </c>
    </row>
    <row r="205" s="2" customFormat="1" ht="16.5" customHeight="1">
      <c r="A205" s="40"/>
      <c r="B205" s="41"/>
      <c r="C205" s="220" t="s">
        <v>307</v>
      </c>
      <c r="D205" s="220" t="s">
        <v>127</v>
      </c>
      <c r="E205" s="221" t="s">
        <v>399</v>
      </c>
      <c r="F205" s="222" t="s">
        <v>400</v>
      </c>
      <c r="G205" s="223" t="s">
        <v>130</v>
      </c>
      <c r="H205" s="224">
        <v>49.5</v>
      </c>
      <c r="I205" s="225"/>
      <c r="J205" s="226">
        <f>ROUND(I205*H205,2)</f>
        <v>0</v>
      </c>
      <c r="K205" s="222" t="s">
        <v>131</v>
      </c>
      <c r="L205" s="46"/>
      <c r="M205" s="227" t="s">
        <v>19</v>
      </c>
      <c r="N205" s="228" t="s">
        <v>45</v>
      </c>
      <c r="O205" s="86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1" t="s">
        <v>132</v>
      </c>
      <c r="AT205" s="231" t="s">
        <v>127</v>
      </c>
      <c r="AU205" s="231" t="s">
        <v>84</v>
      </c>
      <c r="AY205" s="19" t="s">
        <v>125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9" t="s">
        <v>82</v>
      </c>
      <c r="BK205" s="232">
        <f>ROUND(I205*H205,2)</f>
        <v>0</v>
      </c>
      <c r="BL205" s="19" t="s">
        <v>132</v>
      </c>
      <c r="BM205" s="231" t="s">
        <v>1062</v>
      </c>
    </row>
    <row r="206" s="13" customFormat="1">
      <c r="A206" s="13"/>
      <c r="B206" s="237"/>
      <c r="C206" s="238"/>
      <c r="D206" s="233" t="s">
        <v>136</v>
      </c>
      <c r="E206" s="239" t="s">
        <v>19</v>
      </c>
      <c r="F206" s="240" t="s">
        <v>402</v>
      </c>
      <c r="G206" s="238"/>
      <c r="H206" s="239" t="s">
        <v>19</v>
      </c>
      <c r="I206" s="241"/>
      <c r="J206" s="238"/>
      <c r="K206" s="238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136</v>
      </c>
      <c r="AU206" s="246" t="s">
        <v>84</v>
      </c>
      <c r="AV206" s="13" t="s">
        <v>82</v>
      </c>
      <c r="AW206" s="13" t="s">
        <v>35</v>
      </c>
      <c r="AX206" s="13" t="s">
        <v>74</v>
      </c>
      <c r="AY206" s="246" t="s">
        <v>125</v>
      </c>
    </row>
    <row r="207" s="13" customFormat="1">
      <c r="A207" s="13"/>
      <c r="B207" s="237"/>
      <c r="C207" s="238"/>
      <c r="D207" s="233" t="s">
        <v>136</v>
      </c>
      <c r="E207" s="239" t="s">
        <v>19</v>
      </c>
      <c r="F207" s="240" t="s">
        <v>403</v>
      </c>
      <c r="G207" s="238"/>
      <c r="H207" s="239" t="s">
        <v>19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136</v>
      </c>
      <c r="AU207" s="246" t="s">
        <v>84</v>
      </c>
      <c r="AV207" s="13" t="s">
        <v>82</v>
      </c>
      <c r="AW207" s="13" t="s">
        <v>35</v>
      </c>
      <c r="AX207" s="13" t="s">
        <v>74</v>
      </c>
      <c r="AY207" s="246" t="s">
        <v>125</v>
      </c>
    </row>
    <row r="208" s="14" customFormat="1">
      <c r="A208" s="14"/>
      <c r="B208" s="247"/>
      <c r="C208" s="248"/>
      <c r="D208" s="233" t="s">
        <v>136</v>
      </c>
      <c r="E208" s="249" t="s">
        <v>19</v>
      </c>
      <c r="F208" s="250" t="s">
        <v>1063</v>
      </c>
      <c r="G208" s="248"/>
      <c r="H208" s="251">
        <v>49.5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136</v>
      </c>
      <c r="AU208" s="257" t="s">
        <v>84</v>
      </c>
      <c r="AV208" s="14" t="s">
        <v>84</v>
      </c>
      <c r="AW208" s="14" t="s">
        <v>35</v>
      </c>
      <c r="AX208" s="14" t="s">
        <v>82</v>
      </c>
      <c r="AY208" s="257" t="s">
        <v>125</v>
      </c>
    </row>
    <row r="209" s="2" customFormat="1" ht="16.5" customHeight="1">
      <c r="A209" s="40"/>
      <c r="B209" s="41"/>
      <c r="C209" s="220" t="s">
        <v>314</v>
      </c>
      <c r="D209" s="220" t="s">
        <v>127</v>
      </c>
      <c r="E209" s="221" t="s">
        <v>406</v>
      </c>
      <c r="F209" s="222" t="s">
        <v>407</v>
      </c>
      <c r="G209" s="223" t="s">
        <v>130</v>
      </c>
      <c r="H209" s="224">
        <v>130.90000000000001</v>
      </c>
      <c r="I209" s="225"/>
      <c r="J209" s="226">
        <f>ROUND(I209*H209,2)</f>
        <v>0</v>
      </c>
      <c r="K209" s="222" t="s">
        <v>131</v>
      </c>
      <c r="L209" s="46"/>
      <c r="M209" s="227" t="s">
        <v>19</v>
      </c>
      <c r="N209" s="228" t="s">
        <v>45</v>
      </c>
      <c r="O209" s="86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1" t="s">
        <v>132</v>
      </c>
      <c r="AT209" s="231" t="s">
        <v>127</v>
      </c>
      <c r="AU209" s="231" t="s">
        <v>84</v>
      </c>
      <c r="AY209" s="19" t="s">
        <v>125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9" t="s">
        <v>82</v>
      </c>
      <c r="BK209" s="232">
        <f>ROUND(I209*H209,2)</f>
        <v>0</v>
      </c>
      <c r="BL209" s="19" t="s">
        <v>132</v>
      </c>
      <c r="BM209" s="231" t="s">
        <v>1064</v>
      </c>
    </row>
    <row r="210" s="13" customFormat="1">
      <c r="A210" s="13"/>
      <c r="B210" s="237"/>
      <c r="C210" s="238"/>
      <c r="D210" s="233" t="s">
        <v>136</v>
      </c>
      <c r="E210" s="239" t="s">
        <v>19</v>
      </c>
      <c r="F210" s="240" t="s">
        <v>409</v>
      </c>
      <c r="G210" s="238"/>
      <c r="H210" s="239" t="s">
        <v>19</v>
      </c>
      <c r="I210" s="241"/>
      <c r="J210" s="238"/>
      <c r="K210" s="238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136</v>
      </c>
      <c r="AU210" s="246" t="s">
        <v>84</v>
      </c>
      <c r="AV210" s="13" t="s">
        <v>82</v>
      </c>
      <c r="AW210" s="13" t="s">
        <v>35</v>
      </c>
      <c r="AX210" s="13" t="s">
        <v>74</v>
      </c>
      <c r="AY210" s="246" t="s">
        <v>125</v>
      </c>
    </row>
    <row r="211" s="14" customFormat="1">
      <c r="A211" s="14"/>
      <c r="B211" s="247"/>
      <c r="C211" s="248"/>
      <c r="D211" s="233" t="s">
        <v>136</v>
      </c>
      <c r="E211" s="249" t="s">
        <v>19</v>
      </c>
      <c r="F211" s="250" t="s">
        <v>1065</v>
      </c>
      <c r="G211" s="248"/>
      <c r="H211" s="251">
        <v>123.2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136</v>
      </c>
      <c r="AU211" s="257" t="s">
        <v>84</v>
      </c>
      <c r="AV211" s="14" t="s">
        <v>84</v>
      </c>
      <c r="AW211" s="14" t="s">
        <v>35</v>
      </c>
      <c r="AX211" s="14" t="s">
        <v>74</v>
      </c>
      <c r="AY211" s="257" t="s">
        <v>125</v>
      </c>
    </row>
    <row r="212" s="14" customFormat="1">
      <c r="A212" s="14"/>
      <c r="B212" s="247"/>
      <c r="C212" s="248"/>
      <c r="D212" s="233" t="s">
        <v>136</v>
      </c>
      <c r="E212" s="249" t="s">
        <v>19</v>
      </c>
      <c r="F212" s="250" t="s">
        <v>1066</v>
      </c>
      <c r="G212" s="248"/>
      <c r="H212" s="251">
        <v>7.7000000000000002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136</v>
      </c>
      <c r="AU212" s="257" t="s">
        <v>84</v>
      </c>
      <c r="AV212" s="14" t="s">
        <v>84</v>
      </c>
      <c r="AW212" s="14" t="s">
        <v>35</v>
      </c>
      <c r="AX212" s="14" t="s">
        <v>74</v>
      </c>
      <c r="AY212" s="257" t="s">
        <v>125</v>
      </c>
    </row>
    <row r="213" s="15" customFormat="1">
      <c r="A213" s="15"/>
      <c r="B213" s="258"/>
      <c r="C213" s="259"/>
      <c r="D213" s="233" t="s">
        <v>136</v>
      </c>
      <c r="E213" s="260" t="s">
        <v>19</v>
      </c>
      <c r="F213" s="261" t="s">
        <v>171</v>
      </c>
      <c r="G213" s="259"/>
      <c r="H213" s="262">
        <v>130.90000000000001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8" t="s">
        <v>136</v>
      </c>
      <c r="AU213" s="268" t="s">
        <v>84</v>
      </c>
      <c r="AV213" s="15" t="s">
        <v>132</v>
      </c>
      <c r="AW213" s="15" t="s">
        <v>35</v>
      </c>
      <c r="AX213" s="15" t="s">
        <v>82</v>
      </c>
      <c r="AY213" s="268" t="s">
        <v>125</v>
      </c>
    </row>
    <row r="214" s="2" customFormat="1" ht="21.75" customHeight="1">
      <c r="A214" s="40"/>
      <c r="B214" s="41"/>
      <c r="C214" s="220" t="s">
        <v>320</v>
      </c>
      <c r="D214" s="220" t="s">
        <v>127</v>
      </c>
      <c r="E214" s="221" t="s">
        <v>412</v>
      </c>
      <c r="F214" s="222" t="s">
        <v>413</v>
      </c>
      <c r="G214" s="223" t="s">
        <v>130</v>
      </c>
      <c r="H214" s="224">
        <v>84</v>
      </c>
      <c r="I214" s="225"/>
      <c r="J214" s="226">
        <f>ROUND(I214*H214,2)</f>
        <v>0</v>
      </c>
      <c r="K214" s="222" t="s">
        <v>131</v>
      </c>
      <c r="L214" s="46"/>
      <c r="M214" s="227" t="s">
        <v>19</v>
      </c>
      <c r="N214" s="228" t="s">
        <v>45</v>
      </c>
      <c r="O214" s="86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1" t="s">
        <v>132</v>
      </c>
      <c r="AT214" s="231" t="s">
        <v>127</v>
      </c>
      <c r="AU214" s="231" t="s">
        <v>84</v>
      </c>
      <c r="AY214" s="19" t="s">
        <v>125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9" t="s">
        <v>82</v>
      </c>
      <c r="BK214" s="232">
        <f>ROUND(I214*H214,2)</f>
        <v>0</v>
      </c>
      <c r="BL214" s="19" t="s">
        <v>132</v>
      </c>
      <c r="BM214" s="231" t="s">
        <v>1067</v>
      </c>
    </row>
    <row r="215" s="2" customFormat="1">
      <c r="A215" s="40"/>
      <c r="B215" s="41"/>
      <c r="C215" s="42"/>
      <c r="D215" s="233" t="s">
        <v>134</v>
      </c>
      <c r="E215" s="42"/>
      <c r="F215" s="234" t="s">
        <v>415</v>
      </c>
      <c r="G215" s="42"/>
      <c r="H215" s="42"/>
      <c r="I215" s="138"/>
      <c r="J215" s="42"/>
      <c r="K215" s="42"/>
      <c r="L215" s="46"/>
      <c r="M215" s="235"/>
      <c r="N215" s="23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134</v>
      </c>
      <c r="AU215" s="19" t="s">
        <v>84</v>
      </c>
    </row>
    <row r="216" s="13" customFormat="1">
      <c r="A216" s="13"/>
      <c r="B216" s="237"/>
      <c r="C216" s="238"/>
      <c r="D216" s="233" t="s">
        <v>136</v>
      </c>
      <c r="E216" s="239" t="s">
        <v>19</v>
      </c>
      <c r="F216" s="240" t="s">
        <v>416</v>
      </c>
      <c r="G216" s="238"/>
      <c r="H216" s="239" t="s">
        <v>19</v>
      </c>
      <c r="I216" s="241"/>
      <c r="J216" s="238"/>
      <c r="K216" s="238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136</v>
      </c>
      <c r="AU216" s="246" t="s">
        <v>84</v>
      </c>
      <c r="AV216" s="13" t="s">
        <v>82</v>
      </c>
      <c r="AW216" s="13" t="s">
        <v>35</v>
      </c>
      <c r="AX216" s="13" t="s">
        <v>74</v>
      </c>
      <c r="AY216" s="246" t="s">
        <v>125</v>
      </c>
    </row>
    <row r="217" s="14" customFormat="1">
      <c r="A217" s="14"/>
      <c r="B217" s="247"/>
      <c r="C217" s="248"/>
      <c r="D217" s="233" t="s">
        <v>136</v>
      </c>
      <c r="E217" s="249" t="s">
        <v>19</v>
      </c>
      <c r="F217" s="250" t="s">
        <v>1068</v>
      </c>
      <c r="G217" s="248"/>
      <c r="H217" s="251">
        <v>84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136</v>
      </c>
      <c r="AU217" s="257" t="s">
        <v>84</v>
      </c>
      <c r="AV217" s="14" t="s">
        <v>84</v>
      </c>
      <c r="AW217" s="14" t="s">
        <v>35</v>
      </c>
      <c r="AX217" s="14" t="s">
        <v>82</v>
      </c>
      <c r="AY217" s="257" t="s">
        <v>125</v>
      </c>
    </row>
    <row r="218" s="2" customFormat="1" ht="16.5" customHeight="1">
      <c r="A218" s="40"/>
      <c r="B218" s="41"/>
      <c r="C218" s="220" t="s">
        <v>325</v>
      </c>
      <c r="D218" s="220" t="s">
        <v>127</v>
      </c>
      <c r="E218" s="221" t="s">
        <v>419</v>
      </c>
      <c r="F218" s="222" t="s">
        <v>420</v>
      </c>
      <c r="G218" s="223" t="s">
        <v>130</v>
      </c>
      <c r="H218" s="224">
        <v>84</v>
      </c>
      <c r="I218" s="225"/>
      <c r="J218" s="226">
        <f>ROUND(I218*H218,2)</f>
        <v>0</v>
      </c>
      <c r="K218" s="222" t="s">
        <v>131</v>
      </c>
      <c r="L218" s="46"/>
      <c r="M218" s="227" t="s">
        <v>19</v>
      </c>
      <c r="N218" s="228" t="s">
        <v>45</v>
      </c>
      <c r="O218" s="86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1" t="s">
        <v>132</v>
      </c>
      <c r="AT218" s="231" t="s">
        <v>127</v>
      </c>
      <c r="AU218" s="231" t="s">
        <v>84</v>
      </c>
      <c r="AY218" s="19" t="s">
        <v>125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9" t="s">
        <v>82</v>
      </c>
      <c r="BK218" s="232">
        <f>ROUND(I218*H218,2)</f>
        <v>0</v>
      </c>
      <c r="BL218" s="19" t="s">
        <v>132</v>
      </c>
      <c r="BM218" s="231" t="s">
        <v>1069</v>
      </c>
    </row>
    <row r="219" s="13" customFormat="1">
      <c r="A219" s="13"/>
      <c r="B219" s="237"/>
      <c r="C219" s="238"/>
      <c r="D219" s="233" t="s">
        <v>136</v>
      </c>
      <c r="E219" s="239" t="s">
        <v>19</v>
      </c>
      <c r="F219" s="240" t="s">
        <v>416</v>
      </c>
      <c r="G219" s="238"/>
      <c r="H219" s="239" t="s">
        <v>19</v>
      </c>
      <c r="I219" s="241"/>
      <c r="J219" s="238"/>
      <c r="K219" s="238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136</v>
      </c>
      <c r="AU219" s="246" t="s">
        <v>84</v>
      </c>
      <c r="AV219" s="13" t="s">
        <v>82</v>
      </c>
      <c r="AW219" s="13" t="s">
        <v>35</v>
      </c>
      <c r="AX219" s="13" t="s">
        <v>74</v>
      </c>
      <c r="AY219" s="246" t="s">
        <v>125</v>
      </c>
    </row>
    <row r="220" s="14" customFormat="1">
      <c r="A220" s="14"/>
      <c r="B220" s="247"/>
      <c r="C220" s="248"/>
      <c r="D220" s="233" t="s">
        <v>136</v>
      </c>
      <c r="E220" s="249" t="s">
        <v>19</v>
      </c>
      <c r="F220" s="250" t="s">
        <v>1068</v>
      </c>
      <c r="G220" s="248"/>
      <c r="H220" s="251">
        <v>84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136</v>
      </c>
      <c r="AU220" s="257" t="s">
        <v>84</v>
      </c>
      <c r="AV220" s="14" t="s">
        <v>84</v>
      </c>
      <c r="AW220" s="14" t="s">
        <v>35</v>
      </c>
      <c r="AX220" s="14" t="s">
        <v>82</v>
      </c>
      <c r="AY220" s="257" t="s">
        <v>125</v>
      </c>
    </row>
    <row r="221" s="2" customFormat="1" ht="16.5" customHeight="1">
      <c r="A221" s="40"/>
      <c r="B221" s="41"/>
      <c r="C221" s="220" t="s">
        <v>332</v>
      </c>
      <c r="D221" s="220" t="s">
        <v>127</v>
      </c>
      <c r="E221" s="221" t="s">
        <v>423</v>
      </c>
      <c r="F221" s="222" t="s">
        <v>424</v>
      </c>
      <c r="G221" s="223" t="s">
        <v>130</v>
      </c>
      <c r="H221" s="224">
        <v>212.80000000000001</v>
      </c>
      <c r="I221" s="225"/>
      <c r="J221" s="226">
        <f>ROUND(I221*H221,2)</f>
        <v>0</v>
      </c>
      <c r="K221" s="222" t="s">
        <v>131</v>
      </c>
      <c r="L221" s="46"/>
      <c r="M221" s="227" t="s">
        <v>19</v>
      </c>
      <c r="N221" s="228" t="s">
        <v>45</v>
      </c>
      <c r="O221" s="86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1" t="s">
        <v>132</v>
      </c>
      <c r="AT221" s="231" t="s">
        <v>127</v>
      </c>
      <c r="AU221" s="231" t="s">
        <v>84</v>
      </c>
      <c r="AY221" s="19" t="s">
        <v>125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9" t="s">
        <v>82</v>
      </c>
      <c r="BK221" s="232">
        <f>ROUND(I221*H221,2)</f>
        <v>0</v>
      </c>
      <c r="BL221" s="19" t="s">
        <v>132</v>
      </c>
      <c r="BM221" s="231" t="s">
        <v>1070</v>
      </c>
    </row>
    <row r="222" s="13" customFormat="1">
      <c r="A222" s="13"/>
      <c r="B222" s="237"/>
      <c r="C222" s="238"/>
      <c r="D222" s="233" t="s">
        <v>136</v>
      </c>
      <c r="E222" s="239" t="s">
        <v>19</v>
      </c>
      <c r="F222" s="240" t="s">
        <v>416</v>
      </c>
      <c r="G222" s="238"/>
      <c r="H222" s="239" t="s">
        <v>19</v>
      </c>
      <c r="I222" s="241"/>
      <c r="J222" s="238"/>
      <c r="K222" s="238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136</v>
      </c>
      <c r="AU222" s="246" t="s">
        <v>84</v>
      </c>
      <c r="AV222" s="13" t="s">
        <v>82</v>
      </c>
      <c r="AW222" s="13" t="s">
        <v>35</v>
      </c>
      <c r="AX222" s="13" t="s">
        <v>74</v>
      </c>
      <c r="AY222" s="246" t="s">
        <v>125</v>
      </c>
    </row>
    <row r="223" s="14" customFormat="1">
      <c r="A223" s="14"/>
      <c r="B223" s="247"/>
      <c r="C223" s="248"/>
      <c r="D223" s="233" t="s">
        <v>136</v>
      </c>
      <c r="E223" s="249" t="s">
        <v>19</v>
      </c>
      <c r="F223" s="250" t="s">
        <v>1071</v>
      </c>
      <c r="G223" s="248"/>
      <c r="H223" s="251">
        <v>212.80000000000001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136</v>
      </c>
      <c r="AU223" s="257" t="s">
        <v>84</v>
      </c>
      <c r="AV223" s="14" t="s">
        <v>84</v>
      </c>
      <c r="AW223" s="14" t="s">
        <v>35</v>
      </c>
      <c r="AX223" s="14" t="s">
        <v>82</v>
      </c>
      <c r="AY223" s="257" t="s">
        <v>125</v>
      </c>
    </row>
    <row r="224" s="2" customFormat="1" ht="21.75" customHeight="1">
      <c r="A224" s="40"/>
      <c r="B224" s="41"/>
      <c r="C224" s="220" t="s">
        <v>337</v>
      </c>
      <c r="D224" s="220" t="s">
        <v>127</v>
      </c>
      <c r="E224" s="221" t="s">
        <v>428</v>
      </c>
      <c r="F224" s="222" t="s">
        <v>429</v>
      </c>
      <c r="G224" s="223" t="s">
        <v>130</v>
      </c>
      <c r="H224" s="224">
        <v>106.40000000000001</v>
      </c>
      <c r="I224" s="225"/>
      <c r="J224" s="226">
        <f>ROUND(I224*H224,2)</f>
        <v>0</v>
      </c>
      <c r="K224" s="222" t="s">
        <v>131</v>
      </c>
      <c r="L224" s="46"/>
      <c r="M224" s="227" t="s">
        <v>19</v>
      </c>
      <c r="N224" s="228" t="s">
        <v>45</v>
      </c>
      <c r="O224" s="86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31" t="s">
        <v>132</v>
      </c>
      <c r="AT224" s="231" t="s">
        <v>127</v>
      </c>
      <c r="AU224" s="231" t="s">
        <v>84</v>
      </c>
      <c r="AY224" s="19" t="s">
        <v>125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9" t="s">
        <v>82</v>
      </c>
      <c r="BK224" s="232">
        <f>ROUND(I224*H224,2)</f>
        <v>0</v>
      </c>
      <c r="BL224" s="19" t="s">
        <v>132</v>
      </c>
      <c r="BM224" s="231" t="s">
        <v>1072</v>
      </c>
    </row>
    <row r="225" s="2" customFormat="1">
      <c r="A225" s="40"/>
      <c r="B225" s="41"/>
      <c r="C225" s="42"/>
      <c r="D225" s="233" t="s">
        <v>134</v>
      </c>
      <c r="E225" s="42"/>
      <c r="F225" s="234" t="s">
        <v>431</v>
      </c>
      <c r="G225" s="42"/>
      <c r="H225" s="42"/>
      <c r="I225" s="138"/>
      <c r="J225" s="42"/>
      <c r="K225" s="42"/>
      <c r="L225" s="46"/>
      <c r="M225" s="235"/>
      <c r="N225" s="236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134</v>
      </c>
      <c r="AU225" s="19" t="s">
        <v>84</v>
      </c>
    </row>
    <row r="226" s="13" customFormat="1">
      <c r="A226" s="13"/>
      <c r="B226" s="237"/>
      <c r="C226" s="238"/>
      <c r="D226" s="233" t="s">
        <v>136</v>
      </c>
      <c r="E226" s="239" t="s">
        <v>19</v>
      </c>
      <c r="F226" s="240" t="s">
        <v>416</v>
      </c>
      <c r="G226" s="238"/>
      <c r="H226" s="239" t="s">
        <v>19</v>
      </c>
      <c r="I226" s="241"/>
      <c r="J226" s="238"/>
      <c r="K226" s="238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136</v>
      </c>
      <c r="AU226" s="246" t="s">
        <v>84</v>
      </c>
      <c r="AV226" s="13" t="s">
        <v>82</v>
      </c>
      <c r="AW226" s="13" t="s">
        <v>35</v>
      </c>
      <c r="AX226" s="13" t="s">
        <v>74</v>
      </c>
      <c r="AY226" s="246" t="s">
        <v>125</v>
      </c>
    </row>
    <row r="227" s="14" customFormat="1">
      <c r="A227" s="14"/>
      <c r="B227" s="247"/>
      <c r="C227" s="248"/>
      <c r="D227" s="233" t="s">
        <v>136</v>
      </c>
      <c r="E227" s="249" t="s">
        <v>19</v>
      </c>
      <c r="F227" s="250" t="s">
        <v>1073</v>
      </c>
      <c r="G227" s="248"/>
      <c r="H227" s="251">
        <v>106.40000000000001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136</v>
      </c>
      <c r="AU227" s="257" t="s">
        <v>84</v>
      </c>
      <c r="AV227" s="14" t="s">
        <v>84</v>
      </c>
      <c r="AW227" s="14" t="s">
        <v>35</v>
      </c>
      <c r="AX227" s="14" t="s">
        <v>82</v>
      </c>
      <c r="AY227" s="257" t="s">
        <v>125</v>
      </c>
    </row>
    <row r="228" s="2" customFormat="1" ht="21.75" customHeight="1">
      <c r="A228" s="40"/>
      <c r="B228" s="41"/>
      <c r="C228" s="220" t="s">
        <v>344</v>
      </c>
      <c r="D228" s="220" t="s">
        <v>127</v>
      </c>
      <c r="E228" s="221" t="s">
        <v>434</v>
      </c>
      <c r="F228" s="222" t="s">
        <v>435</v>
      </c>
      <c r="G228" s="223" t="s">
        <v>130</v>
      </c>
      <c r="H228" s="224">
        <v>106.40000000000001</v>
      </c>
      <c r="I228" s="225"/>
      <c r="J228" s="226">
        <f>ROUND(I228*H228,2)</f>
        <v>0</v>
      </c>
      <c r="K228" s="222" t="s">
        <v>131</v>
      </c>
      <c r="L228" s="46"/>
      <c r="M228" s="227" t="s">
        <v>19</v>
      </c>
      <c r="N228" s="228" t="s">
        <v>45</v>
      </c>
      <c r="O228" s="86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31" t="s">
        <v>132</v>
      </c>
      <c r="AT228" s="231" t="s">
        <v>127</v>
      </c>
      <c r="AU228" s="231" t="s">
        <v>84</v>
      </c>
      <c r="AY228" s="19" t="s">
        <v>125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9" t="s">
        <v>82</v>
      </c>
      <c r="BK228" s="232">
        <f>ROUND(I228*H228,2)</f>
        <v>0</v>
      </c>
      <c r="BL228" s="19" t="s">
        <v>132</v>
      </c>
      <c r="BM228" s="231" t="s">
        <v>1074</v>
      </c>
    </row>
    <row r="229" s="2" customFormat="1">
      <c r="A229" s="40"/>
      <c r="B229" s="41"/>
      <c r="C229" s="42"/>
      <c r="D229" s="233" t="s">
        <v>134</v>
      </c>
      <c r="E229" s="42"/>
      <c r="F229" s="234" t="s">
        <v>437</v>
      </c>
      <c r="G229" s="42"/>
      <c r="H229" s="42"/>
      <c r="I229" s="138"/>
      <c r="J229" s="42"/>
      <c r="K229" s="42"/>
      <c r="L229" s="46"/>
      <c r="M229" s="235"/>
      <c r="N229" s="236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134</v>
      </c>
      <c r="AU229" s="19" t="s">
        <v>84</v>
      </c>
    </row>
    <row r="230" s="13" customFormat="1">
      <c r="A230" s="13"/>
      <c r="B230" s="237"/>
      <c r="C230" s="238"/>
      <c r="D230" s="233" t="s">
        <v>136</v>
      </c>
      <c r="E230" s="239" t="s">
        <v>19</v>
      </c>
      <c r="F230" s="240" t="s">
        <v>416</v>
      </c>
      <c r="G230" s="238"/>
      <c r="H230" s="239" t="s">
        <v>19</v>
      </c>
      <c r="I230" s="241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136</v>
      </c>
      <c r="AU230" s="246" t="s">
        <v>84</v>
      </c>
      <c r="AV230" s="13" t="s">
        <v>82</v>
      </c>
      <c r="AW230" s="13" t="s">
        <v>35</v>
      </c>
      <c r="AX230" s="13" t="s">
        <v>74</v>
      </c>
      <c r="AY230" s="246" t="s">
        <v>125</v>
      </c>
    </row>
    <row r="231" s="14" customFormat="1">
      <c r="A231" s="14"/>
      <c r="B231" s="247"/>
      <c r="C231" s="248"/>
      <c r="D231" s="233" t="s">
        <v>136</v>
      </c>
      <c r="E231" s="249" t="s">
        <v>19</v>
      </c>
      <c r="F231" s="250" t="s">
        <v>1073</v>
      </c>
      <c r="G231" s="248"/>
      <c r="H231" s="251">
        <v>106.40000000000001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136</v>
      </c>
      <c r="AU231" s="257" t="s">
        <v>84</v>
      </c>
      <c r="AV231" s="14" t="s">
        <v>84</v>
      </c>
      <c r="AW231" s="14" t="s">
        <v>35</v>
      </c>
      <c r="AX231" s="14" t="s">
        <v>82</v>
      </c>
      <c r="AY231" s="257" t="s">
        <v>125</v>
      </c>
    </row>
    <row r="232" s="2" customFormat="1" ht="33" customHeight="1">
      <c r="A232" s="40"/>
      <c r="B232" s="41"/>
      <c r="C232" s="220" t="s">
        <v>350</v>
      </c>
      <c r="D232" s="220" t="s">
        <v>127</v>
      </c>
      <c r="E232" s="221" t="s">
        <v>843</v>
      </c>
      <c r="F232" s="222" t="s">
        <v>844</v>
      </c>
      <c r="G232" s="223" t="s">
        <v>130</v>
      </c>
      <c r="H232" s="224">
        <v>10.5</v>
      </c>
      <c r="I232" s="225"/>
      <c r="J232" s="226">
        <f>ROUND(I232*H232,2)</f>
        <v>0</v>
      </c>
      <c r="K232" s="222" t="s">
        <v>131</v>
      </c>
      <c r="L232" s="46"/>
      <c r="M232" s="227" t="s">
        <v>19</v>
      </c>
      <c r="N232" s="228" t="s">
        <v>45</v>
      </c>
      <c r="O232" s="86"/>
      <c r="P232" s="229">
        <f>O232*H232</f>
        <v>0</v>
      </c>
      <c r="Q232" s="229">
        <v>0.084250000000000005</v>
      </c>
      <c r="R232" s="229">
        <f>Q232*H232</f>
        <v>0.88462500000000011</v>
      </c>
      <c r="S232" s="229">
        <v>0</v>
      </c>
      <c r="T232" s="230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1" t="s">
        <v>132</v>
      </c>
      <c r="AT232" s="231" t="s">
        <v>127</v>
      </c>
      <c r="AU232" s="231" t="s">
        <v>84</v>
      </c>
      <c r="AY232" s="19" t="s">
        <v>125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9" t="s">
        <v>82</v>
      </c>
      <c r="BK232" s="232">
        <f>ROUND(I232*H232,2)</f>
        <v>0</v>
      </c>
      <c r="BL232" s="19" t="s">
        <v>132</v>
      </c>
      <c r="BM232" s="231" t="s">
        <v>1075</v>
      </c>
    </row>
    <row r="233" s="2" customFormat="1">
      <c r="A233" s="40"/>
      <c r="B233" s="41"/>
      <c r="C233" s="42"/>
      <c r="D233" s="233" t="s">
        <v>134</v>
      </c>
      <c r="E233" s="42"/>
      <c r="F233" s="234" t="s">
        <v>846</v>
      </c>
      <c r="G233" s="42"/>
      <c r="H233" s="42"/>
      <c r="I233" s="138"/>
      <c r="J233" s="42"/>
      <c r="K233" s="42"/>
      <c r="L233" s="46"/>
      <c r="M233" s="235"/>
      <c r="N233" s="236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134</v>
      </c>
      <c r="AU233" s="19" t="s">
        <v>84</v>
      </c>
    </row>
    <row r="234" s="13" customFormat="1">
      <c r="A234" s="13"/>
      <c r="B234" s="237"/>
      <c r="C234" s="238"/>
      <c r="D234" s="233" t="s">
        <v>136</v>
      </c>
      <c r="E234" s="239" t="s">
        <v>19</v>
      </c>
      <c r="F234" s="240" t="s">
        <v>443</v>
      </c>
      <c r="G234" s="238"/>
      <c r="H234" s="239" t="s">
        <v>19</v>
      </c>
      <c r="I234" s="241"/>
      <c r="J234" s="238"/>
      <c r="K234" s="238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136</v>
      </c>
      <c r="AU234" s="246" t="s">
        <v>84</v>
      </c>
      <c r="AV234" s="13" t="s">
        <v>82</v>
      </c>
      <c r="AW234" s="13" t="s">
        <v>35</v>
      </c>
      <c r="AX234" s="13" t="s">
        <v>74</v>
      </c>
      <c r="AY234" s="246" t="s">
        <v>125</v>
      </c>
    </row>
    <row r="235" s="14" customFormat="1">
      <c r="A235" s="14"/>
      <c r="B235" s="247"/>
      <c r="C235" s="248"/>
      <c r="D235" s="233" t="s">
        <v>136</v>
      </c>
      <c r="E235" s="249" t="s">
        <v>19</v>
      </c>
      <c r="F235" s="250" t="s">
        <v>993</v>
      </c>
      <c r="G235" s="248"/>
      <c r="H235" s="251">
        <v>10.5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136</v>
      </c>
      <c r="AU235" s="257" t="s">
        <v>84</v>
      </c>
      <c r="AV235" s="14" t="s">
        <v>84</v>
      </c>
      <c r="AW235" s="14" t="s">
        <v>35</v>
      </c>
      <c r="AX235" s="14" t="s">
        <v>82</v>
      </c>
      <c r="AY235" s="257" t="s">
        <v>125</v>
      </c>
    </row>
    <row r="236" s="2" customFormat="1" ht="16.5" customHeight="1">
      <c r="A236" s="40"/>
      <c r="B236" s="41"/>
      <c r="C236" s="280" t="s">
        <v>359</v>
      </c>
      <c r="D236" s="280" t="s">
        <v>308</v>
      </c>
      <c r="E236" s="281" t="s">
        <v>847</v>
      </c>
      <c r="F236" s="282" t="s">
        <v>848</v>
      </c>
      <c r="G236" s="283" t="s">
        <v>130</v>
      </c>
      <c r="H236" s="284">
        <v>2.1000000000000001</v>
      </c>
      <c r="I236" s="285"/>
      <c r="J236" s="286">
        <f>ROUND(I236*H236,2)</f>
        <v>0</v>
      </c>
      <c r="K236" s="282" t="s">
        <v>131</v>
      </c>
      <c r="L236" s="287"/>
      <c r="M236" s="288" t="s">
        <v>19</v>
      </c>
      <c r="N236" s="289" t="s">
        <v>45</v>
      </c>
      <c r="O236" s="86"/>
      <c r="P236" s="229">
        <f>O236*H236</f>
        <v>0</v>
      </c>
      <c r="Q236" s="229">
        <v>0.14000000000000001</v>
      </c>
      <c r="R236" s="229">
        <f>Q236*H236</f>
        <v>0.29400000000000004</v>
      </c>
      <c r="S236" s="229">
        <v>0</v>
      </c>
      <c r="T236" s="230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31" t="s">
        <v>177</v>
      </c>
      <c r="AT236" s="231" t="s">
        <v>308</v>
      </c>
      <c r="AU236" s="231" t="s">
        <v>84</v>
      </c>
      <c r="AY236" s="19" t="s">
        <v>125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9" t="s">
        <v>82</v>
      </c>
      <c r="BK236" s="232">
        <f>ROUND(I236*H236,2)</f>
        <v>0</v>
      </c>
      <c r="BL236" s="19" t="s">
        <v>132</v>
      </c>
      <c r="BM236" s="231" t="s">
        <v>1076</v>
      </c>
    </row>
    <row r="237" s="2" customFormat="1">
      <c r="A237" s="40"/>
      <c r="B237" s="41"/>
      <c r="C237" s="42"/>
      <c r="D237" s="233" t="s">
        <v>355</v>
      </c>
      <c r="E237" s="42"/>
      <c r="F237" s="234" t="s">
        <v>850</v>
      </c>
      <c r="G237" s="42"/>
      <c r="H237" s="42"/>
      <c r="I237" s="138"/>
      <c r="J237" s="42"/>
      <c r="K237" s="42"/>
      <c r="L237" s="46"/>
      <c r="M237" s="235"/>
      <c r="N237" s="236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355</v>
      </c>
      <c r="AU237" s="19" t="s">
        <v>84</v>
      </c>
    </row>
    <row r="238" s="14" customFormat="1">
      <c r="A238" s="14"/>
      <c r="B238" s="247"/>
      <c r="C238" s="248"/>
      <c r="D238" s="233" t="s">
        <v>136</v>
      </c>
      <c r="E238" s="249" t="s">
        <v>19</v>
      </c>
      <c r="F238" s="250" t="s">
        <v>1077</v>
      </c>
      <c r="G238" s="248"/>
      <c r="H238" s="251">
        <v>2.1000000000000001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136</v>
      </c>
      <c r="AU238" s="257" t="s">
        <v>84</v>
      </c>
      <c r="AV238" s="14" t="s">
        <v>84</v>
      </c>
      <c r="AW238" s="14" t="s">
        <v>35</v>
      </c>
      <c r="AX238" s="14" t="s">
        <v>82</v>
      </c>
      <c r="AY238" s="257" t="s">
        <v>125</v>
      </c>
    </row>
    <row r="239" s="2" customFormat="1" ht="33" customHeight="1">
      <c r="A239" s="40"/>
      <c r="B239" s="41"/>
      <c r="C239" s="220" t="s">
        <v>369</v>
      </c>
      <c r="D239" s="220" t="s">
        <v>127</v>
      </c>
      <c r="E239" s="221" t="s">
        <v>439</v>
      </c>
      <c r="F239" s="222" t="s">
        <v>440</v>
      </c>
      <c r="G239" s="223" t="s">
        <v>130</v>
      </c>
      <c r="H239" s="224">
        <v>67.5</v>
      </c>
      <c r="I239" s="225"/>
      <c r="J239" s="226">
        <f>ROUND(I239*H239,2)</f>
        <v>0</v>
      </c>
      <c r="K239" s="222" t="s">
        <v>131</v>
      </c>
      <c r="L239" s="46"/>
      <c r="M239" s="227" t="s">
        <v>19</v>
      </c>
      <c r="N239" s="228" t="s">
        <v>45</v>
      </c>
      <c r="O239" s="86"/>
      <c r="P239" s="229">
        <f>O239*H239</f>
        <v>0</v>
      </c>
      <c r="Q239" s="229">
        <v>0.10100000000000001</v>
      </c>
      <c r="R239" s="229">
        <f>Q239*H239</f>
        <v>6.8175000000000008</v>
      </c>
      <c r="S239" s="229">
        <v>0</v>
      </c>
      <c r="T239" s="230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31" t="s">
        <v>132</v>
      </c>
      <c r="AT239" s="231" t="s">
        <v>127</v>
      </c>
      <c r="AU239" s="231" t="s">
        <v>84</v>
      </c>
      <c r="AY239" s="19" t="s">
        <v>125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9" t="s">
        <v>82</v>
      </c>
      <c r="BK239" s="232">
        <f>ROUND(I239*H239,2)</f>
        <v>0</v>
      </c>
      <c r="BL239" s="19" t="s">
        <v>132</v>
      </c>
      <c r="BM239" s="231" t="s">
        <v>1078</v>
      </c>
    </row>
    <row r="240" s="2" customFormat="1">
      <c r="A240" s="40"/>
      <c r="B240" s="41"/>
      <c r="C240" s="42"/>
      <c r="D240" s="233" t="s">
        <v>134</v>
      </c>
      <c r="E240" s="42"/>
      <c r="F240" s="234" t="s">
        <v>442</v>
      </c>
      <c r="G240" s="42"/>
      <c r="H240" s="42"/>
      <c r="I240" s="138"/>
      <c r="J240" s="42"/>
      <c r="K240" s="42"/>
      <c r="L240" s="46"/>
      <c r="M240" s="235"/>
      <c r="N240" s="236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134</v>
      </c>
      <c r="AU240" s="19" t="s">
        <v>84</v>
      </c>
    </row>
    <row r="241" s="13" customFormat="1">
      <c r="A241" s="13"/>
      <c r="B241" s="237"/>
      <c r="C241" s="238"/>
      <c r="D241" s="233" t="s">
        <v>136</v>
      </c>
      <c r="E241" s="239" t="s">
        <v>19</v>
      </c>
      <c r="F241" s="240" t="s">
        <v>443</v>
      </c>
      <c r="G241" s="238"/>
      <c r="H241" s="239" t="s">
        <v>19</v>
      </c>
      <c r="I241" s="241"/>
      <c r="J241" s="238"/>
      <c r="K241" s="238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136</v>
      </c>
      <c r="AU241" s="246" t="s">
        <v>84</v>
      </c>
      <c r="AV241" s="13" t="s">
        <v>82</v>
      </c>
      <c r="AW241" s="13" t="s">
        <v>35</v>
      </c>
      <c r="AX241" s="13" t="s">
        <v>74</v>
      </c>
      <c r="AY241" s="246" t="s">
        <v>125</v>
      </c>
    </row>
    <row r="242" s="14" customFormat="1">
      <c r="A242" s="14"/>
      <c r="B242" s="247"/>
      <c r="C242" s="248"/>
      <c r="D242" s="233" t="s">
        <v>136</v>
      </c>
      <c r="E242" s="249" t="s">
        <v>19</v>
      </c>
      <c r="F242" s="250" t="s">
        <v>991</v>
      </c>
      <c r="G242" s="248"/>
      <c r="H242" s="251">
        <v>67.5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136</v>
      </c>
      <c r="AU242" s="257" t="s">
        <v>84</v>
      </c>
      <c r="AV242" s="14" t="s">
        <v>84</v>
      </c>
      <c r="AW242" s="14" t="s">
        <v>35</v>
      </c>
      <c r="AX242" s="14" t="s">
        <v>82</v>
      </c>
      <c r="AY242" s="257" t="s">
        <v>125</v>
      </c>
    </row>
    <row r="243" s="2" customFormat="1" ht="16.5" customHeight="1">
      <c r="A243" s="40"/>
      <c r="B243" s="41"/>
      <c r="C243" s="280" t="s">
        <v>373</v>
      </c>
      <c r="D243" s="280" t="s">
        <v>308</v>
      </c>
      <c r="E243" s="281" t="s">
        <v>445</v>
      </c>
      <c r="F243" s="282" t="s">
        <v>446</v>
      </c>
      <c r="G243" s="283" t="s">
        <v>130</v>
      </c>
      <c r="H243" s="284">
        <v>13.5</v>
      </c>
      <c r="I243" s="285"/>
      <c r="J243" s="286">
        <f>ROUND(I243*H243,2)</f>
        <v>0</v>
      </c>
      <c r="K243" s="282" t="s">
        <v>131</v>
      </c>
      <c r="L243" s="287"/>
      <c r="M243" s="288" t="s">
        <v>19</v>
      </c>
      <c r="N243" s="289" t="s">
        <v>45</v>
      </c>
      <c r="O243" s="86"/>
      <c r="P243" s="229">
        <f>O243*H243</f>
        <v>0</v>
      </c>
      <c r="Q243" s="229">
        <v>0.11500000000000001</v>
      </c>
      <c r="R243" s="229">
        <f>Q243*H243</f>
        <v>1.5525</v>
      </c>
      <c r="S243" s="229">
        <v>0</v>
      </c>
      <c r="T243" s="230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31" t="s">
        <v>177</v>
      </c>
      <c r="AT243" s="231" t="s">
        <v>308</v>
      </c>
      <c r="AU243" s="231" t="s">
        <v>84</v>
      </c>
      <c r="AY243" s="19" t="s">
        <v>125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9" t="s">
        <v>82</v>
      </c>
      <c r="BK243" s="232">
        <f>ROUND(I243*H243,2)</f>
        <v>0</v>
      </c>
      <c r="BL243" s="19" t="s">
        <v>132</v>
      </c>
      <c r="BM243" s="231" t="s">
        <v>1079</v>
      </c>
    </row>
    <row r="244" s="14" customFormat="1">
      <c r="A244" s="14"/>
      <c r="B244" s="247"/>
      <c r="C244" s="248"/>
      <c r="D244" s="233" t="s">
        <v>136</v>
      </c>
      <c r="E244" s="249" t="s">
        <v>19</v>
      </c>
      <c r="F244" s="250" t="s">
        <v>1080</v>
      </c>
      <c r="G244" s="248"/>
      <c r="H244" s="251">
        <v>13.5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136</v>
      </c>
      <c r="AU244" s="257" t="s">
        <v>84</v>
      </c>
      <c r="AV244" s="14" t="s">
        <v>84</v>
      </c>
      <c r="AW244" s="14" t="s">
        <v>35</v>
      </c>
      <c r="AX244" s="14" t="s">
        <v>82</v>
      </c>
      <c r="AY244" s="257" t="s">
        <v>125</v>
      </c>
    </row>
    <row r="245" s="12" customFormat="1" ht="22.8" customHeight="1">
      <c r="A245" s="12"/>
      <c r="B245" s="204"/>
      <c r="C245" s="205"/>
      <c r="D245" s="206" t="s">
        <v>73</v>
      </c>
      <c r="E245" s="218" t="s">
        <v>177</v>
      </c>
      <c r="F245" s="218" t="s">
        <v>449</v>
      </c>
      <c r="G245" s="205"/>
      <c r="H245" s="205"/>
      <c r="I245" s="208"/>
      <c r="J245" s="219">
        <f>BK245</f>
        <v>0</v>
      </c>
      <c r="K245" s="205"/>
      <c r="L245" s="210"/>
      <c r="M245" s="211"/>
      <c r="N245" s="212"/>
      <c r="O245" s="212"/>
      <c r="P245" s="213">
        <f>SUM(P246:P269)</f>
        <v>0</v>
      </c>
      <c r="Q245" s="212"/>
      <c r="R245" s="213">
        <f>SUM(R246:R269)</f>
        <v>0.32960480000000003</v>
      </c>
      <c r="S245" s="212"/>
      <c r="T245" s="214">
        <f>SUM(T246:T269)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5" t="s">
        <v>82</v>
      </c>
      <c r="AT245" s="216" t="s">
        <v>73</v>
      </c>
      <c r="AU245" s="216" t="s">
        <v>82</v>
      </c>
      <c r="AY245" s="215" t="s">
        <v>125</v>
      </c>
      <c r="BK245" s="217">
        <f>SUM(BK246:BK269)</f>
        <v>0</v>
      </c>
    </row>
    <row r="246" s="2" customFormat="1" ht="21.75" customHeight="1">
      <c r="A246" s="40"/>
      <c r="B246" s="41"/>
      <c r="C246" s="220" t="s">
        <v>377</v>
      </c>
      <c r="D246" s="220" t="s">
        <v>127</v>
      </c>
      <c r="E246" s="221" t="s">
        <v>1081</v>
      </c>
      <c r="F246" s="222" t="s">
        <v>1082</v>
      </c>
      <c r="G246" s="223" t="s">
        <v>165</v>
      </c>
      <c r="H246" s="224">
        <v>98</v>
      </c>
      <c r="I246" s="225"/>
      <c r="J246" s="226">
        <f>ROUND(I246*H246,2)</f>
        <v>0</v>
      </c>
      <c r="K246" s="222" t="s">
        <v>131</v>
      </c>
      <c r="L246" s="46"/>
      <c r="M246" s="227" t="s">
        <v>19</v>
      </c>
      <c r="N246" s="228" t="s">
        <v>45</v>
      </c>
      <c r="O246" s="86"/>
      <c r="P246" s="229">
        <f>O246*H246</f>
        <v>0</v>
      </c>
      <c r="Q246" s="229">
        <v>1.0000000000000001E-05</v>
      </c>
      <c r="R246" s="229">
        <f>Q246*H246</f>
        <v>0.00098000000000000019</v>
      </c>
      <c r="S246" s="229">
        <v>0</v>
      </c>
      <c r="T246" s="230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31" t="s">
        <v>132</v>
      </c>
      <c r="AT246" s="231" t="s">
        <v>127</v>
      </c>
      <c r="AU246" s="231" t="s">
        <v>84</v>
      </c>
      <c r="AY246" s="19" t="s">
        <v>125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9" t="s">
        <v>82</v>
      </c>
      <c r="BK246" s="232">
        <f>ROUND(I246*H246,2)</f>
        <v>0</v>
      </c>
      <c r="BL246" s="19" t="s">
        <v>132</v>
      </c>
      <c r="BM246" s="231" t="s">
        <v>1083</v>
      </c>
    </row>
    <row r="247" s="2" customFormat="1">
      <c r="A247" s="40"/>
      <c r="B247" s="41"/>
      <c r="C247" s="42"/>
      <c r="D247" s="233" t="s">
        <v>134</v>
      </c>
      <c r="E247" s="42"/>
      <c r="F247" s="234" t="s">
        <v>454</v>
      </c>
      <c r="G247" s="42"/>
      <c r="H247" s="42"/>
      <c r="I247" s="138"/>
      <c r="J247" s="42"/>
      <c r="K247" s="42"/>
      <c r="L247" s="46"/>
      <c r="M247" s="235"/>
      <c r="N247" s="236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134</v>
      </c>
      <c r="AU247" s="19" t="s">
        <v>84</v>
      </c>
    </row>
    <row r="248" s="14" customFormat="1">
      <c r="A248" s="14"/>
      <c r="B248" s="247"/>
      <c r="C248" s="248"/>
      <c r="D248" s="233" t="s">
        <v>136</v>
      </c>
      <c r="E248" s="249" t="s">
        <v>19</v>
      </c>
      <c r="F248" s="250" t="s">
        <v>1084</v>
      </c>
      <c r="G248" s="248"/>
      <c r="H248" s="251">
        <v>98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136</v>
      </c>
      <c r="AU248" s="257" t="s">
        <v>84</v>
      </c>
      <c r="AV248" s="14" t="s">
        <v>84</v>
      </c>
      <c r="AW248" s="14" t="s">
        <v>35</v>
      </c>
      <c r="AX248" s="14" t="s">
        <v>82</v>
      </c>
      <c r="AY248" s="257" t="s">
        <v>125</v>
      </c>
    </row>
    <row r="249" s="2" customFormat="1" ht="16.5" customHeight="1">
      <c r="A249" s="40"/>
      <c r="B249" s="41"/>
      <c r="C249" s="280" t="s">
        <v>381</v>
      </c>
      <c r="D249" s="280" t="s">
        <v>308</v>
      </c>
      <c r="E249" s="281" t="s">
        <v>1085</v>
      </c>
      <c r="F249" s="282" t="s">
        <v>1086</v>
      </c>
      <c r="G249" s="283" t="s">
        <v>165</v>
      </c>
      <c r="H249" s="284">
        <v>100.94</v>
      </c>
      <c r="I249" s="285"/>
      <c r="J249" s="286">
        <f>ROUND(I249*H249,2)</f>
        <v>0</v>
      </c>
      <c r="K249" s="282" t="s">
        <v>131</v>
      </c>
      <c r="L249" s="287"/>
      <c r="M249" s="288" t="s">
        <v>19</v>
      </c>
      <c r="N249" s="289" t="s">
        <v>45</v>
      </c>
      <c r="O249" s="86"/>
      <c r="P249" s="229">
        <f>O249*H249</f>
        <v>0</v>
      </c>
      <c r="Q249" s="229">
        <v>0.0026700000000000001</v>
      </c>
      <c r="R249" s="229">
        <f>Q249*H249</f>
        <v>0.26950980000000002</v>
      </c>
      <c r="S249" s="229">
        <v>0</v>
      </c>
      <c r="T249" s="230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31" t="s">
        <v>177</v>
      </c>
      <c r="AT249" s="231" t="s">
        <v>308</v>
      </c>
      <c r="AU249" s="231" t="s">
        <v>84</v>
      </c>
      <c r="AY249" s="19" t="s">
        <v>125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9" t="s">
        <v>82</v>
      </c>
      <c r="BK249" s="232">
        <f>ROUND(I249*H249,2)</f>
        <v>0</v>
      </c>
      <c r="BL249" s="19" t="s">
        <v>132</v>
      </c>
      <c r="BM249" s="231" t="s">
        <v>1087</v>
      </c>
    </row>
    <row r="250" s="14" customFormat="1">
      <c r="A250" s="14"/>
      <c r="B250" s="247"/>
      <c r="C250" s="248"/>
      <c r="D250" s="233" t="s">
        <v>136</v>
      </c>
      <c r="E250" s="248"/>
      <c r="F250" s="250" t="s">
        <v>1088</v>
      </c>
      <c r="G250" s="248"/>
      <c r="H250" s="251">
        <v>100.94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136</v>
      </c>
      <c r="AU250" s="257" t="s">
        <v>84</v>
      </c>
      <c r="AV250" s="14" t="s">
        <v>84</v>
      </c>
      <c r="AW250" s="14" t="s">
        <v>4</v>
      </c>
      <c r="AX250" s="14" t="s">
        <v>82</v>
      </c>
      <c r="AY250" s="257" t="s">
        <v>125</v>
      </c>
    </row>
    <row r="251" s="2" customFormat="1" ht="21.75" customHeight="1">
      <c r="A251" s="40"/>
      <c r="B251" s="41"/>
      <c r="C251" s="220" t="s">
        <v>386</v>
      </c>
      <c r="D251" s="220" t="s">
        <v>127</v>
      </c>
      <c r="E251" s="221" t="s">
        <v>1089</v>
      </c>
      <c r="F251" s="222" t="s">
        <v>1090</v>
      </c>
      <c r="G251" s="223" t="s">
        <v>165</v>
      </c>
      <c r="H251" s="224">
        <v>10</v>
      </c>
      <c r="I251" s="225"/>
      <c r="J251" s="226">
        <f>ROUND(I251*H251,2)</f>
        <v>0</v>
      </c>
      <c r="K251" s="222" t="s">
        <v>131</v>
      </c>
      <c r="L251" s="46"/>
      <c r="M251" s="227" t="s">
        <v>19</v>
      </c>
      <c r="N251" s="228" t="s">
        <v>45</v>
      </c>
      <c r="O251" s="86"/>
      <c r="P251" s="229">
        <f>O251*H251</f>
        <v>0</v>
      </c>
      <c r="Q251" s="229">
        <v>1.0000000000000001E-05</v>
      </c>
      <c r="R251" s="229">
        <f>Q251*H251</f>
        <v>0.00010000000000000001</v>
      </c>
      <c r="S251" s="229">
        <v>0</v>
      </c>
      <c r="T251" s="230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1" t="s">
        <v>132</v>
      </c>
      <c r="AT251" s="231" t="s">
        <v>127</v>
      </c>
      <c r="AU251" s="231" t="s">
        <v>84</v>
      </c>
      <c r="AY251" s="19" t="s">
        <v>125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9" t="s">
        <v>82</v>
      </c>
      <c r="BK251" s="232">
        <f>ROUND(I251*H251,2)</f>
        <v>0</v>
      </c>
      <c r="BL251" s="19" t="s">
        <v>132</v>
      </c>
      <c r="BM251" s="231" t="s">
        <v>1091</v>
      </c>
    </row>
    <row r="252" s="2" customFormat="1">
      <c r="A252" s="40"/>
      <c r="B252" s="41"/>
      <c r="C252" s="42"/>
      <c r="D252" s="233" t="s">
        <v>134</v>
      </c>
      <c r="E252" s="42"/>
      <c r="F252" s="234" t="s">
        <v>454</v>
      </c>
      <c r="G252" s="42"/>
      <c r="H252" s="42"/>
      <c r="I252" s="138"/>
      <c r="J252" s="42"/>
      <c r="K252" s="42"/>
      <c r="L252" s="46"/>
      <c r="M252" s="235"/>
      <c r="N252" s="236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134</v>
      </c>
      <c r="AU252" s="19" t="s">
        <v>84</v>
      </c>
    </row>
    <row r="253" s="14" customFormat="1">
      <c r="A253" s="14"/>
      <c r="B253" s="247"/>
      <c r="C253" s="248"/>
      <c r="D253" s="233" t="s">
        <v>136</v>
      </c>
      <c r="E253" s="249" t="s">
        <v>19</v>
      </c>
      <c r="F253" s="250" t="s">
        <v>194</v>
      </c>
      <c r="G253" s="248"/>
      <c r="H253" s="251">
        <v>10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136</v>
      </c>
      <c r="AU253" s="257" t="s">
        <v>84</v>
      </c>
      <c r="AV253" s="14" t="s">
        <v>84</v>
      </c>
      <c r="AW253" s="14" t="s">
        <v>35</v>
      </c>
      <c r="AX253" s="14" t="s">
        <v>82</v>
      </c>
      <c r="AY253" s="257" t="s">
        <v>125</v>
      </c>
    </row>
    <row r="254" s="2" customFormat="1" ht="16.5" customHeight="1">
      <c r="A254" s="40"/>
      <c r="B254" s="41"/>
      <c r="C254" s="280" t="s">
        <v>390</v>
      </c>
      <c r="D254" s="280" t="s">
        <v>308</v>
      </c>
      <c r="E254" s="281" t="s">
        <v>1092</v>
      </c>
      <c r="F254" s="282" t="s">
        <v>1093</v>
      </c>
      <c r="G254" s="283" t="s">
        <v>165</v>
      </c>
      <c r="H254" s="284">
        <v>10.300000000000001</v>
      </c>
      <c r="I254" s="285"/>
      <c r="J254" s="286">
        <f>ROUND(I254*H254,2)</f>
        <v>0</v>
      </c>
      <c r="K254" s="282" t="s">
        <v>131</v>
      </c>
      <c r="L254" s="287"/>
      <c r="M254" s="288" t="s">
        <v>19</v>
      </c>
      <c r="N254" s="289" t="s">
        <v>45</v>
      </c>
      <c r="O254" s="86"/>
      <c r="P254" s="229">
        <f>O254*H254</f>
        <v>0</v>
      </c>
      <c r="Q254" s="229">
        <v>0.00445</v>
      </c>
      <c r="R254" s="229">
        <f>Q254*H254</f>
        <v>0.045835000000000001</v>
      </c>
      <c r="S254" s="229">
        <v>0</v>
      </c>
      <c r="T254" s="230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31" t="s">
        <v>177</v>
      </c>
      <c r="AT254" s="231" t="s">
        <v>308</v>
      </c>
      <c r="AU254" s="231" t="s">
        <v>84</v>
      </c>
      <c r="AY254" s="19" t="s">
        <v>125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9" t="s">
        <v>82</v>
      </c>
      <c r="BK254" s="232">
        <f>ROUND(I254*H254,2)</f>
        <v>0</v>
      </c>
      <c r="BL254" s="19" t="s">
        <v>132</v>
      </c>
      <c r="BM254" s="231" t="s">
        <v>1094</v>
      </c>
    </row>
    <row r="255" s="14" customFormat="1">
      <c r="A255" s="14"/>
      <c r="B255" s="247"/>
      <c r="C255" s="248"/>
      <c r="D255" s="233" t="s">
        <v>136</v>
      </c>
      <c r="E255" s="248"/>
      <c r="F255" s="250" t="s">
        <v>1095</v>
      </c>
      <c r="G255" s="248"/>
      <c r="H255" s="251">
        <v>10.300000000000001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136</v>
      </c>
      <c r="AU255" s="257" t="s">
        <v>84</v>
      </c>
      <c r="AV255" s="14" t="s">
        <v>84</v>
      </c>
      <c r="AW255" s="14" t="s">
        <v>4</v>
      </c>
      <c r="AX255" s="14" t="s">
        <v>82</v>
      </c>
      <c r="AY255" s="257" t="s">
        <v>125</v>
      </c>
    </row>
    <row r="256" s="2" customFormat="1" ht="21.75" customHeight="1">
      <c r="A256" s="40"/>
      <c r="B256" s="41"/>
      <c r="C256" s="220" t="s">
        <v>398</v>
      </c>
      <c r="D256" s="220" t="s">
        <v>127</v>
      </c>
      <c r="E256" s="221" t="s">
        <v>1096</v>
      </c>
      <c r="F256" s="222" t="s">
        <v>1097</v>
      </c>
      <c r="G256" s="223" t="s">
        <v>362</v>
      </c>
      <c r="H256" s="224">
        <v>16</v>
      </c>
      <c r="I256" s="225"/>
      <c r="J256" s="226">
        <f>ROUND(I256*H256,2)</f>
        <v>0</v>
      </c>
      <c r="K256" s="222" t="s">
        <v>131</v>
      </c>
      <c r="L256" s="46"/>
      <c r="M256" s="227" t="s">
        <v>19</v>
      </c>
      <c r="N256" s="228" t="s">
        <v>45</v>
      </c>
      <c r="O256" s="86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31" t="s">
        <v>132</v>
      </c>
      <c r="AT256" s="231" t="s">
        <v>127</v>
      </c>
      <c r="AU256" s="231" t="s">
        <v>84</v>
      </c>
      <c r="AY256" s="19" t="s">
        <v>125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9" t="s">
        <v>82</v>
      </c>
      <c r="BK256" s="232">
        <f>ROUND(I256*H256,2)</f>
        <v>0</v>
      </c>
      <c r="BL256" s="19" t="s">
        <v>132</v>
      </c>
      <c r="BM256" s="231" t="s">
        <v>1098</v>
      </c>
    </row>
    <row r="257" s="2" customFormat="1">
      <c r="A257" s="40"/>
      <c r="B257" s="41"/>
      <c r="C257" s="42"/>
      <c r="D257" s="233" t="s">
        <v>134</v>
      </c>
      <c r="E257" s="42"/>
      <c r="F257" s="234" t="s">
        <v>466</v>
      </c>
      <c r="G257" s="42"/>
      <c r="H257" s="42"/>
      <c r="I257" s="138"/>
      <c r="J257" s="42"/>
      <c r="K257" s="42"/>
      <c r="L257" s="46"/>
      <c r="M257" s="235"/>
      <c r="N257" s="236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134</v>
      </c>
      <c r="AU257" s="19" t="s">
        <v>84</v>
      </c>
    </row>
    <row r="258" s="13" customFormat="1">
      <c r="A258" s="13"/>
      <c r="B258" s="237"/>
      <c r="C258" s="238"/>
      <c r="D258" s="233" t="s">
        <v>136</v>
      </c>
      <c r="E258" s="239" t="s">
        <v>19</v>
      </c>
      <c r="F258" s="240" t="s">
        <v>1099</v>
      </c>
      <c r="G258" s="238"/>
      <c r="H258" s="239" t="s">
        <v>19</v>
      </c>
      <c r="I258" s="241"/>
      <c r="J258" s="238"/>
      <c r="K258" s="238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136</v>
      </c>
      <c r="AU258" s="246" t="s">
        <v>84</v>
      </c>
      <c r="AV258" s="13" t="s">
        <v>82</v>
      </c>
      <c r="AW258" s="13" t="s">
        <v>35</v>
      </c>
      <c r="AX258" s="13" t="s">
        <v>74</v>
      </c>
      <c r="AY258" s="246" t="s">
        <v>125</v>
      </c>
    </row>
    <row r="259" s="14" customFormat="1">
      <c r="A259" s="14"/>
      <c r="B259" s="247"/>
      <c r="C259" s="248"/>
      <c r="D259" s="233" t="s">
        <v>136</v>
      </c>
      <c r="E259" s="249" t="s">
        <v>19</v>
      </c>
      <c r="F259" s="250" t="s">
        <v>226</v>
      </c>
      <c r="G259" s="248"/>
      <c r="H259" s="251">
        <v>16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136</v>
      </c>
      <c r="AU259" s="257" t="s">
        <v>84</v>
      </c>
      <c r="AV259" s="14" t="s">
        <v>84</v>
      </c>
      <c r="AW259" s="14" t="s">
        <v>35</v>
      </c>
      <c r="AX259" s="14" t="s">
        <v>82</v>
      </c>
      <c r="AY259" s="257" t="s">
        <v>125</v>
      </c>
    </row>
    <row r="260" s="2" customFormat="1" ht="16.5" customHeight="1">
      <c r="A260" s="40"/>
      <c r="B260" s="41"/>
      <c r="C260" s="280" t="s">
        <v>405</v>
      </c>
      <c r="D260" s="280" t="s">
        <v>308</v>
      </c>
      <c r="E260" s="281" t="s">
        <v>1100</v>
      </c>
      <c r="F260" s="282" t="s">
        <v>1101</v>
      </c>
      <c r="G260" s="283" t="s">
        <v>362</v>
      </c>
      <c r="H260" s="284">
        <v>16</v>
      </c>
      <c r="I260" s="285"/>
      <c r="J260" s="286">
        <f>ROUND(I260*H260,2)</f>
        <v>0</v>
      </c>
      <c r="K260" s="282" t="s">
        <v>131</v>
      </c>
      <c r="L260" s="287"/>
      <c r="M260" s="288" t="s">
        <v>19</v>
      </c>
      <c r="N260" s="289" t="s">
        <v>45</v>
      </c>
      <c r="O260" s="86"/>
      <c r="P260" s="229">
        <f>O260*H260</f>
        <v>0</v>
      </c>
      <c r="Q260" s="229">
        <v>0.00029999999999999997</v>
      </c>
      <c r="R260" s="229">
        <f>Q260*H260</f>
        <v>0.0047999999999999996</v>
      </c>
      <c r="S260" s="229">
        <v>0</v>
      </c>
      <c r="T260" s="230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1" t="s">
        <v>177</v>
      </c>
      <c r="AT260" s="231" t="s">
        <v>308</v>
      </c>
      <c r="AU260" s="231" t="s">
        <v>84</v>
      </c>
      <c r="AY260" s="19" t="s">
        <v>125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9" t="s">
        <v>82</v>
      </c>
      <c r="BK260" s="232">
        <f>ROUND(I260*H260,2)</f>
        <v>0</v>
      </c>
      <c r="BL260" s="19" t="s">
        <v>132</v>
      </c>
      <c r="BM260" s="231" t="s">
        <v>1102</v>
      </c>
    </row>
    <row r="261" s="14" customFormat="1">
      <c r="A261" s="14"/>
      <c r="B261" s="247"/>
      <c r="C261" s="248"/>
      <c r="D261" s="233" t="s">
        <v>136</v>
      </c>
      <c r="E261" s="249" t="s">
        <v>19</v>
      </c>
      <c r="F261" s="250" t="s">
        <v>226</v>
      </c>
      <c r="G261" s="248"/>
      <c r="H261" s="251">
        <v>16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136</v>
      </c>
      <c r="AU261" s="257" t="s">
        <v>84</v>
      </c>
      <c r="AV261" s="14" t="s">
        <v>84</v>
      </c>
      <c r="AW261" s="14" t="s">
        <v>35</v>
      </c>
      <c r="AX261" s="14" t="s">
        <v>82</v>
      </c>
      <c r="AY261" s="257" t="s">
        <v>125</v>
      </c>
    </row>
    <row r="262" s="2" customFormat="1" ht="21.75" customHeight="1">
      <c r="A262" s="40"/>
      <c r="B262" s="41"/>
      <c r="C262" s="220" t="s">
        <v>411</v>
      </c>
      <c r="D262" s="220" t="s">
        <v>127</v>
      </c>
      <c r="E262" s="221" t="s">
        <v>1103</v>
      </c>
      <c r="F262" s="222" t="s">
        <v>1104</v>
      </c>
      <c r="G262" s="223" t="s">
        <v>362</v>
      </c>
      <c r="H262" s="224">
        <v>2</v>
      </c>
      <c r="I262" s="225"/>
      <c r="J262" s="226">
        <f>ROUND(I262*H262,2)</f>
        <v>0</v>
      </c>
      <c r="K262" s="222" t="s">
        <v>131</v>
      </c>
      <c r="L262" s="46"/>
      <c r="M262" s="227" t="s">
        <v>19</v>
      </c>
      <c r="N262" s="228" t="s">
        <v>45</v>
      </c>
      <c r="O262" s="86"/>
      <c r="P262" s="229">
        <f>O262*H262</f>
        <v>0</v>
      </c>
      <c r="Q262" s="229">
        <v>1.0000000000000001E-05</v>
      </c>
      <c r="R262" s="229">
        <f>Q262*H262</f>
        <v>2.0000000000000002E-05</v>
      </c>
      <c r="S262" s="229">
        <v>0</v>
      </c>
      <c r="T262" s="230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31" t="s">
        <v>132</v>
      </c>
      <c r="AT262" s="231" t="s">
        <v>127</v>
      </c>
      <c r="AU262" s="231" t="s">
        <v>84</v>
      </c>
      <c r="AY262" s="19" t="s">
        <v>125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9" t="s">
        <v>82</v>
      </c>
      <c r="BK262" s="232">
        <f>ROUND(I262*H262,2)</f>
        <v>0</v>
      </c>
      <c r="BL262" s="19" t="s">
        <v>132</v>
      </c>
      <c r="BM262" s="231" t="s">
        <v>1105</v>
      </c>
    </row>
    <row r="263" s="2" customFormat="1">
      <c r="A263" s="40"/>
      <c r="B263" s="41"/>
      <c r="C263" s="42"/>
      <c r="D263" s="233" t="s">
        <v>134</v>
      </c>
      <c r="E263" s="42"/>
      <c r="F263" s="234" t="s">
        <v>466</v>
      </c>
      <c r="G263" s="42"/>
      <c r="H263" s="42"/>
      <c r="I263" s="138"/>
      <c r="J263" s="42"/>
      <c r="K263" s="42"/>
      <c r="L263" s="46"/>
      <c r="M263" s="235"/>
      <c r="N263" s="236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134</v>
      </c>
      <c r="AU263" s="19" t="s">
        <v>84</v>
      </c>
    </row>
    <row r="264" s="13" customFormat="1">
      <c r="A264" s="13"/>
      <c r="B264" s="237"/>
      <c r="C264" s="238"/>
      <c r="D264" s="233" t="s">
        <v>136</v>
      </c>
      <c r="E264" s="239" t="s">
        <v>19</v>
      </c>
      <c r="F264" s="240" t="s">
        <v>1099</v>
      </c>
      <c r="G264" s="238"/>
      <c r="H264" s="239" t="s">
        <v>19</v>
      </c>
      <c r="I264" s="241"/>
      <c r="J264" s="238"/>
      <c r="K264" s="238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136</v>
      </c>
      <c r="AU264" s="246" t="s">
        <v>84</v>
      </c>
      <c r="AV264" s="13" t="s">
        <v>82</v>
      </c>
      <c r="AW264" s="13" t="s">
        <v>35</v>
      </c>
      <c r="AX264" s="13" t="s">
        <v>74</v>
      </c>
      <c r="AY264" s="246" t="s">
        <v>125</v>
      </c>
    </row>
    <row r="265" s="14" customFormat="1">
      <c r="A265" s="14"/>
      <c r="B265" s="247"/>
      <c r="C265" s="248"/>
      <c r="D265" s="233" t="s">
        <v>136</v>
      </c>
      <c r="E265" s="249" t="s">
        <v>19</v>
      </c>
      <c r="F265" s="250" t="s">
        <v>84</v>
      </c>
      <c r="G265" s="248"/>
      <c r="H265" s="251">
        <v>2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136</v>
      </c>
      <c r="AU265" s="257" t="s">
        <v>84</v>
      </c>
      <c r="AV265" s="14" t="s">
        <v>84</v>
      </c>
      <c r="AW265" s="14" t="s">
        <v>35</v>
      </c>
      <c r="AX265" s="14" t="s">
        <v>82</v>
      </c>
      <c r="AY265" s="257" t="s">
        <v>125</v>
      </c>
    </row>
    <row r="266" s="2" customFormat="1" ht="16.5" customHeight="1">
      <c r="A266" s="40"/>
      <c r="B266" s="41"/>
      <c r="C266" s="280" t="s">
        <v>418</v>
      </c>
      <c r="D266" s="280" t="s">
        <v>308</v>
      </c>
      <c r="E266" s="281" t="s">
        <v>1106</v>
      </c>
      <c r="F266" s="282" t="s">
        <v>1107</v>
      </c>
      <c r="G266" s="283" t="s">
        <v>362</v>
      </c>
      <c r="H266" s="284">
        <v>2</v>
      </c>
      <c r="I266" s="285"/>
      <c r="J266" s="286">
        <f>ROUND(I266*H266,2)</f>
        <v>0</v>
      </c>
      <c r="K266" s="282" t="s">
        <v>131</v>
      </c>
      <c r="L266" s="287"/>
      <c r="M266" s="288" t="s">
        <v>19</v>
      </c>
      <c r="N266" s="289" t="s">
        <v>45</v>
      </c>
      <c r="O266" s="86"/>
      <c r="P266" s="229">
        <f>O266*H266</f>
        <v>0</v>
      </c>
      <c r="Q266" s="229">
        <v>0.00040000000000000002</v>
      </c>
      <c r="R266" s="229">
        <f>Q266*H266</f>
        <v>0.00080000000000000004</v>
      </c>
      <c r="S266" s="229">
        <v>0</v>
      </c>
      <c r="T266" s="230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31" t="s">
        <v>177</v>
      </c>
      <c r="AT266" s="231" t="s">
        <v>308</v>
      </c>
      <c r="AU266" s="231" t="s">
        <v>84</v>
      </c>
      <c r="AY266" s="19" t="s">
        <v>125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9" t="s">
        <v>82</v>
      </c>
      <c r="BK266" s="232">
        <f>ROUND(I266*H266,2)</f>
        <v>0</v>
      </c>
      <c r="BL266" s="19" t="s">
        <v>132</v>
      </c>
      <c r="BM266" s="231" t="s">
        <v>1108</v>
      </c>
    </row>
    <row r="267" s="14" customFormat="1">
      <c r="A267" s="14"/>
      <c r="B267" s="247"/>
      <c r="C267" s="248"/>
      <c r="D267" s="233" t="s">
        <v>136</v>
      </c>
      <c r="E267" s="249" t="s">
        <v>19</v>
      </c>
      <c r="F267" s="250" t="s">
        <v>84</v>
      </c>
      <c r="G267" s="248"/>
      <c r="H267" s="251">
        <v>2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136</v>
      </c>
      <c r="AU267" s="257" t="s">
        <v>84</v>
      </c>
      <c r="AV267" s="14" t="s">
        <v>84</v>
      </c>
      <c r="AW267" s="14" t="s">
        <v>35</v>
      </c>
      <c r="AX267" s="14" t="s">
        <v>82</v>
      </c>
      <c r="AY267" s="257" t="s">
        <v>125</v>
      </c>
    </row>
    <row r="268" s="2" customFormat="1" ht="16.5" customHeight="1">
      <c r="A268" s="40"/>
      <c r="B268" s="41"/>
      <c r="C268" s="220" t="s">
        <v>422</v>
      </c>
      <c r="D268" s="220" t="s">
        <v>127</v>
      </c>
      <c r="E268" s="221" t="s">
        <v>572</v>
      </c>
      <c r="F268" s="222" t="s">
        <v>573</v>
      </c>
      <c r="G268" s="223" t="s">
        <v>165</v>
      </c>
      <c r="H268" s="224">
        <v>108</v>
      </c>
      <c r="I268" s="225"/>
      <c r="J268" s="226">
        <f>ROUND(I268*H268,2)</f>
        <v>0</v>
      </c>
      <c r="K268" s="222" t="s">
        <v>131</v>
      </c>
      <c r="L268" s="46"/>
      <c r="M268" s="227" t="s">
        <v>19</v>
      </c>
      <c r="N268" s="228" t="s">
        <v>45</v>
      </c>
      <c r="O268" s="86"/>
      <c r="P268" s="229">
        <f>O268*H268</f>
        <v>0</v>
      </c>
      <c r="Q268" s="229">
        <v>6.9999999999999994E-05</v>
      </c>
      <c r="R268" s="229">
        <f>Q268*H268</f>
        <v>0.007559999999999999</v>
      </c>
      <c r="S268" s="229">
        <v>0</v>
      </c>
      <c r="T268" s="230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31" t="s">
        <v>132</v>
      </c>
      <c r="AT268" s="231" t="s">
        <v>127</v>
      </c>
      <c r="AU268" s="231" t="s">
        <v>84</v>
      </c>
      <c r="AY268" s="19" t="s">
        <v>125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9" t="s">
        <v>82</v>
      </c>
      <c r="BK268" s="232">
        <f>ROUND(I268*H268,2)</f>
        <v>0</v>
      </c>
      <c r="BL268" s="19" t="s">
        <v>132</v>
      </c>
      <c r="BM268" s="231" t="s">
        <v>1109</v>
      </c>
    </row>
    <row r="269" s="14" customFormat="1">
      <c r="A269" s="14"/>
      <c r="B269" s="247"/>
      <c r="C269" s="248"/>
      <c r="D269" s="233" t="s">
        <v>136</v>
      </c>
      <c r="E269" s="249" t="s">
        <v>19</v>
      </c>
      <c r="F269" s="250" t="s">
        <v>1110</v>
      </c>
      <c r="G269" s="248"/>
      <c r="H269" s="251">
        <v>108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136</v>
      </c>
      <c r="AU269" s="257" t="s">
        <v>84</v>
      </c>
      <c r="AV269" s="14" t="s">
        <v>84</v>
      </c>
      <c r="AW269" s="14" t="s">
        <v>35</v>
      </c>
      <c r="AX269" s="14" t="s">
        <v>82</v>
      </c>
      <c r="AY269" s="257" t="s">
        <v>125</v>
      </c>
    </row>
    <row r="270" s="12" customFormat="1" ht="22.8" customHeight="1">
      <c r="A270" s="12"/>
      <c r="B270" s="204"/>
      <c r="C270" s="205"/>
      <c r="D270" s="206" t="s">
        <v>73</v>
      </c>
      <c r="E270" s="218" t="s">
        <v>183</v>
      </c>
      <c r="F270" s="218" t="s">
        <v>575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SUM(P271:P286)</f>
        <v>0</v>
      </c>
      <c r="Q270" s="212"/>
      <c r="R270" s="213">
        <f>SUM(R271:R286)</f>
        <v>9.3728400000000001</v>
      </c>
      <c r="S270" s="212"/>
      <c r="T270" s="214">
        <f>SUM(T271:T286)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82</v>
      </c>
      <c r="AT270" s="216" t="s">
        <v>73</v>
      </c>
      <c r="AU270" s="216" t="s">
        <v>82</v>
      </c>
      <c r="AY270" s="215" t="s">
        <v>125</v>
      </c>
      <c r="BK270" s="217">
        <f>SUM(BK271:BK286)</f>
        <v>0</v>
      </c>
    </row>
    <row r="271" s="2" customFormat="1" ht="21.75" customHeight="1">
      <c r="A271" s="40"/>
      <c r="B271" s="41"/>
      <c r="C271" s="220" t="s">
        <v>427</v>
      </c>
      <c r="D271" s="220" t="s">
        <v>127</v>
      </c>
      <c r="E271" s="221" t="s">
        <v>927</v>
      </c>
      <c r="F271" s="222" t="s">
        <v>928</v>
      </c>
      <c r="G271" s="223" t="s">
        <v>165</v>
      </c>
      <c r="H271" s="224">
        <v>36</v>
      </c>
      <c r="I271" s="225"/>
      <c r="J271" s="226">
        <f>ROUND(I271*H271,2)</f>
        <v>0</v>
      </c>
      <c r="K271" s="222" t="s">
        <v>131</v>
      </c>
      <c r="L271" s="46"/>
      <c r="M271" s="227" t="s">
        <v>19</v>
      </c>
      <c r="N271" s="228" t="s">
        <v>45</v>
      </c>
      <c r="O271" s="86"/>
      <c r="P271" s="229">
        <f>O271*H271</f>
        <v>0</v>
      </c>
      <c r="Q271" s="229">
        <v>0.15540000000000001</v>
      </c>
      <c r="R271" s="229">
        <f>Q271*H271</f>
        <v>5.5944000000000003</v>
      </c>
      <c r="S271" s="229">
        <v>0</v>
      </c>
      <c r="T271" s="230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31" t="s">
        <v>132</v>
      </c>
      <c r="AT271" s="231" t="s">
        <v>127</v>
      </c>
      <c r="AU271" s="231" t="s">
        <v>84</v>
      </c>
      <c r="AY271" s="19" t="s">
        <v>125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9" t="s">
        <v>82</v>
      </c>
      <c r="BK271" s="232">
        <f>ROUND(I271*H271,2)</f>
        <v>0</v>
      </c>
      <c r="BL271" s="19" t="s">
        <v>132</v>
      </c>
      <c r="BM271" s="231" t="s">
        <v>1111</v>
      </c>
    </row>
    <row r="272" s="2" customFormat="1">
      <c r="A272" s="40"/>
      <c r="B272" s="41"/>
      <c r="C272" s="42"/>
      <c r="D272" s="233" t="s">
        <v>134</v>
      </c>
      <c r="E272" s="42"/>
      <c r="F272" s="234" t="s">
        <v>930</v>
      </c>
      <c r="G272" s="42"/>
      <c r="H272" s="42"/>
      <c r="I272" s="138"/>
      <c r="J272" s="42"/>
      <c r="K272" s="42"/>
      <c r="L272" s="46"/>
      <c r="M272" s="235"/>
      <c r="N272" s="236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134</v>
      </c>
      <c r="AU272" s="19" t="s">
        <v>84</v>
      </c>
    </row>
    <row r="273" s="14" customFormat="1">
      <c r="A273" s="14"/>
      <c r="B273" s="247"/>
      <c r="C273" s="248"/>
      <c r="D273" s="233" t="s">
        <v>136</v>
      </c>
      <c r="E273" s="249" t="s">
        <v>19</v>
      </c>
      <c r="F273" s="250" t="s">
        <v>359</v>
      </c>
      <c r="G273" s="248"/>
      <c r="H273" s="251">
        <v>36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7" t="s">
        <v>136</v>
      </c>
      <c r="AU273" s="257" t="s">
        <v>84</v>
      </c>
      <c r="AV273" s="14" t="s">
        <v>84</v>
      </c>
      <c r="AW273" s="14" t="s">
        <v>35</v>
      </c>
      <c r="AX273" s="14" t="s">
        <v>82</v>
      </c>
      <c r="AY273" s="257" t="s">
        <v>125</v>
      </c>
    </row>
    <row r="274" s="2" customFormat="1" ht="16.5" customHeight="1">
      <c r="A274" s="40"/>
      <c r="B274" s="41"/>
      <c r="C274" s="280" t="s">
        <v>433</v>
      </c>
      <c r="D274" s="280" t="s">
        <v>308</v>
      </c>
      <c r="E274" s="281" t="s">
        <v>931</v>
      </c>
      <c r="F274" s="282" t="s">
        <v>932</v>
      </c>
      <c r="G274" s="283" t="s">
        <v>165</v>
      </c>
      <c r="H274" s="284">
        <v>36</v>
      </c>
      <c r="I274" s="285"/>
      <c r="J274" s="286">
        <f>ROUND(I274*H274,2)</f>
        <v>0</v>
      </c>
      <c r="K274" s="282" t="s">
        <v>131</v>
      </c>
      <c r="L274" s="287"/>
      <c r="M274" s="288" t="s">
        <v>19</v>
      </c>
      <c r="N274" s="289" t="s">
        <v>45</v>
      </c>
      <c r="O274" s="86"/>
      <c r="P274" s="229">
        <f>O274*H274</f>
        <v>0</v>
      </c>
      <c r="Q274" s="229">
        <v>0.080000000000000002</v>
      </c>
      <c r="R274" s="229">
        <f>Q274*H274</f>
        <v>2.8799999999999999</v>
      </c>
      <c r="S274" s="229">
        <v>0</v>
      </c>
      <c r="T274" s="230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1" t="s">
        <v>177</v>
      </c>
      <c r="AT274" s="231" t="s">
        <v>308</v>
      </c>
      <c r="AU274" s="231" t="s">
        <v>84</v>
      </c>
      <c r="AY274" s="19" t="s">
        <v>125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9" t="s">
        <v>82</v>
      </c>
      <c r="BK274" s="232">
        <f>ROUND(I274*H274,2)</f>
        <v>0</v>
      </c>
      <c r="BL274" s="19" t="s">
        <v>132</v>
      </c>
      <c r="BM274" s="231" t="s">
        <v>1112</v>
      </c>
    </row>
    <row r="275" s="14" customFormat="1">
      <c r="A275" s="14"/>
      <c r="B275" s="247"/>
      <c r="C275" s="248"/>
      <c r="D275" s="233" t="s">
        <v>136</v>
      </c>
      <c r="E275" s="249" t="s">
        <v>19</v>
      </c>
      <c r="F275" s="250" t="s">
        <v>359</v>
      </c>
      <c r="G275" s="248"/>
      <c r="H275" s="251">
        <v>36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136</v>
      </c>
      <c r="AU275" s="257" t="s">
        <v>84</v>
      </c>
      <c r="AV275" s="14" t="s">
        <v>84</v>
      </c>
      <c r="AW275" s="14" t="s">
        <v>35</v>
      </c>
      <c r="AX275" s="14" t="s">
        <v>82</v>
      </c>
      <c r="AY275" s="257" t="s">
        <v>125</v>
      </c>
    </row>
    <row r="276" s="2" customFormat="1" ht="21.75" customHeight="1">
      <c r="A276" s="40"/>
      <c r="B276" s="41"/>
      <c r="C276" s="220" t="s">
        <v>438</v>
      </c>
      <c r="D276" s="220" t="s">
        <v>127</v>
      </c>
      <c r="E276" s="221" t="s">
        <v>934</v>
      </c>
      <c r="F276" s="222" t="s">
        <v>935</v>
      </c>
      <c r="G276" s="223" t="s">
        <v>165</v>
      </c>
      <c r="H276" s="224">
        <v>4</v>
      </c>
      <c r="I276" s="225"/>
      <c r="J276" s="226">
        <f>ROUND(I276*H276,2)</f>
        <v>0</v>
      </c>
      <c r="K276" s="222" t="s">
        <v>131</v>
      </c>
      <c r="L276" s="46"/>
      <c r="M276" s="227" t="s">
        <v>19</v>
      </c>
      <c r="N276" s="228" t="s">
        <v>45</v>
      </c>
      <c r="O276" s="86"/>
      <c r="P276" s="229">
        <f>O276*H276</f>
        <v>0</v>
      </c>
      <c r="Q276" s="229">
        <v>0.16849</v>
      </c>
      <c r="R276" s="229">
        <f>Q276*H276</f>
        <v>0.67396</v>
      </c>
      <c r="S276" s="229">
        <v>0</v>
      </c>
      <c r="T276" s="230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31" t="s">
        <v>132</v>
      </c>
      <c r="AT276" s="231" t="s">
        <v>127</v>
      </c>
      <c r="AU276" s="231" t="s">
        <v>84</v>
      </c>
      <c r="AY276" s="19" t="s">
        <v>125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9" t="s">
        <v>82</v>
      </c>
      <c r="BK276" s="232">
        <f>ROUND(I276*H276,2)</f>
        <v>0</v>
      </c>
      <c r="BL276" s="19" t="s">
        <v>132</v>
      </c>
      <c r="BM276" s="231" t="s">
        <v>1113</v>
      </c>
    </row>
    <row r="277" s="2" customFormat="1">
      <c r="A277" s="40"/>
      <c r="B277" s="41"/>
      <c r="C277" s="42"/>
      <c r="D277" s="233" t="s">
        <v>134</v>
      </c>
      <c r="E277" s="42"/>
      <c r="F277" s="234" t="s">
        <v>937</v>
      </c>
      <c r="G277" s="42"/>
      <c r="H277" s="42"/>
      <c r="I277" s="138"/>
      <c r="J277" s="42"/>
      <c r="K277" s="42"/>
      <c r="L277" s="46"/>
      <c r="M277" s="235"/>
      <c r="N277" s="236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134</v>
      </c>
      <c r="AU277" s="19" t="s">
        <v>84</v>
      </c>
    </row>
    <row r="278" s="14" customFormat="1">
      <c r="A278" s="14"/>
      <c r="B278" s="247"/>
      <c r="C278" s="248"/>
      <c r="D278" s="233" t="s">
        <v>136</v>
      </c>
      <c r="E278" s="249" t="s">
        <v>19</v>
      </c>
      <c r="F278" s="250" t="s">
        <v>1114</v>
      </c>
      <c r="G278" s="248"/>
      <c r="H278" s="251">
        <v>4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136</v>
      </c>
      <c r="AU278" s="257" t="s">
        <v>84</v>
      </c>
      <c r="AV278" s="14" t="s">
        <v>84</v>
      </c>
      <c r="AW278" s="14" t="s">
        <v>35</v>
      </c>
      <c r="AX278" s="14" t="s">
        <v>82</v>
      </c>
      <c r="AY278" s="257" t="s">
        <v>125</v>
      </c>
    </row>
    <row r="279" s="2" customFormat="1" ht="16.5" customHeight="1">
      <c r="A279" s="40"/>
      <c r="B279" s="41"/>
      <c r="C279" s="280" t="s">
        <v>444</v>
      </c>
      <c r="D279" s="280" t="s">
        <v>308</v>
      </c>
      <c r="E279" s="281" t="s">
        <v>939</v>
      </c>
      <c r="F279" s="282" t="s">
        <v>940</v>
      </c>
      <c r="G279" s="283" t="s">
        <v>165</v>
      </c>
      <c r="H279" s="284">
        <v>4</v>
      </c>
      <c r="I279" s="285"/>
      <c r="J279" s="286">
        <f>ROUND(I279*H279,2)</f>
        <v>0</v>
      </c>
      <c r="K279" s="282" t="s">
        <v>131</v>
      </c>
      <c r="L279" s="287"/>
      <c r="M279" s="288" t="s">
        <v>19</v>
      </c>
      <c r="N279" s="289" t="s">
        <v>45</v>
      </c>
      <c r="O279" s="86"/>
      <c r="P279" s="229">
        <f>O279*H279</f>
        <v>0</v>
      </c>
      <c r="Q279" s="229">
        <v>0.056120000000000003</v>
      </c>
      <c r="R279" s="229">
        <f>Q279*H279</f>
        <v>0.22448000000000001</v>
      </c>
      <c r="S279" s="229">
        <v>0</v>
      </c>
      <c r="T279" s="23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31" t="s">
        <v>177</v>
      </c>
      <c r="AT279" s="231" t="s">
        <v>308</v>
      </c>
      <c r="AU279" s="231" t="s">
        <v>84</v>
      </c>
      <c r="AY279" s="19" t="s">
        <v>125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9" t="s">
        <v>82</v>
      </c>
      <c r="BK279" s="232">
        <f>ROUND(I279*H279,2)</f>
        <v>0</v>
      </c>
      <c r="BL279" s="19" t="s">
        <v>132</v>
      </c>
      <c r="BM279" s="231" t="s">
        <v>1115</v>
      </c>
    </row>
    <row r="280" s="14" customFormat="1">
      <c r="A280" s="14"/>
      <c r="B280" s="247"/>
      <c r="C280" s="248"/>
      <c r="D280" s="233" t="s">
        <v>136</v>
      </c>
      <c r="E280" s="249" t="s">
        <v>19</v>
      </c>
      <c r="F280" s="250" t="s">
        <v>132</v>
      </c>
      <c r="G280" s="248"/>
      <c r="H280" s="251">
        <v>4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136</v>
      </c>
      <c r="AU280" s="257" t="s">
        <v>84</v>
      </c>
      <c r="AV280" s="14" t="s">
        <v>84</v>
      </c>
      <c r="AW280" s="14" t="s">
        <v>35</v>
      </c>
      <c r="AX280" s="14" t="s">
        <v>82</v>
      </c>
      <c r="AY280" s="257" t="s">
        <v>125</v>
      </c>
    </row>
    <row r="281" s="2" customFormat="1" ht="33" customHeight="1">
      <c r="A281" s="40"/>
      <c r="B281" s="41"/>
      <c r="C281" s="220" t="s">
        <v>450</v>
      </c>
      <c r="D281" s="220" t="s">
        <v>127</v>
      </c>
      <c r="E281" s="221" t="s">
        <v>577</v>
      </c>
      <c r="F281" s="222" t="s">
        <v>578</v>
      </c>
      <c r="G281" s="223" t="s">
        <v>130</v>
      </c>
      <c r="H281" s="224">
        <v>54</v>
      </c>
      <c r="I281" s="225"/>
      <c r="J281" s="226">
        <f>ROUND(I281*H281,2)</f>
        <v>0</v>
      </c>
      <c r="K281" s="222" t="s">
        <v>131</v>
      </c>
      <c r="L281" s="46"/>
      <c r="M281" s="227" t="s">
        <v>19</v>
      </c>
      <c r="N281" s="228" t="s">
        <v>45</v>
      </c>
      <c r="O281" s="86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31" t="s">
        <v>132</v>
      </c>
      <c r="AT281" s="231" t="s">
        <v>127</v>
      </c>
      <c r="AU281" s="231" t="s">
        <v>84</v>
      </c>
      <c r="AY281" s="19" t="s">
        <v>125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9" t="s">
        <v>82</v>
      </c>
      <c r="BK281" s="232">
        <f>ROUND(I281*H281,2)</f>
        <v>0</v>
      </c>
      <c r="BL281" s="19" t="s">
        <v>132</v>
      </c>
      <c r="BM281" s="231" t="s">
        <v>1116</v>
      </c>
    </row>
    <row r="282" s="2" customFormat="1">
      <c r="A282" s="40"/>
      <c r="B282" s="41"/>
      <c r="C282" s="42"/>
      <c r="D282" s="233" t="s">
        <v>134</v>
      </c>
      <c r="E282" s="42"/>
      <c r="F282" s="234" t="s">
        <v>580</v>
      </c>
      <c r="G282" s="42"/>
      <c r="H282" s="42"/>
      <c r="I282" s="138"/>
      <c r="J282" s="42"/>
      <c r="K282" s="42"/>
      <c r="L282" s="46"/>
      <c r="M282" s="235"/>
      <c r="N282" s="236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134</v>
      </c>
      <c r="AU282" s="19" t="s">
        <v>84</v>
      </c>
    </row>
    <row r="283" s="14" customFormat="1">
      <c r="A283" s="14"/>
      <c r="B283" s="247"/>
      <c r="C283" s="248"/>
      <c r="D283" s="233" t="s">
        <v>136</v>
      </c>
      <c r="E283" s="249" t="s">
        <v>19</v>
      </c>
      <c r="F283" s="250" t="s">
        <v>1117</v>
      </c>
      <c r="G283" s="248"/>
      <c r="H283" s="251">
        <v>54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7" t="s">
        <v>136</v>
      </c>
      <c r="AU283" s="257" t="s">
        <v>84</v>
      </c>
      <c r="AV283" s="14" t="s">
        <v>84</v>
      </c>
      <c r="AW283" s="14" t="s">
        <v>35</v>
      </c>
      <c r="AX283" s="14" t="s">
        <v>82</v>
      </c>
      <c r="AY283" s="257" t="s">
        <v>125</v>
      </c>
    </row>
    <row r="284" s="2" customFormat="1" ht="21.75" customHeight="1">
      <c r="A284" s="40"/>
      <c r="B284" s="41"/>
      <c r="C284" s="220" t="s">
        <v>457</v>
      </c>
      <c r="D284" s="220" t="s">
        <v>127</v>
      </c>
      <c r="E284" s="221" t="s">
        <v>960</v>
      </c>
      <c r="F284" s="222" t="s">
        <v>961</v>
      </c>
      <c r="G284" s="223" t="s">
        <v>130</v>
      </c>
      <c r="H284" s="224">
        <v>8.4000000000000004</v>
      </c>
      <c r="I284" s="225"/>
      <c r="J284" s="226">
        <f>ROUND(I284*H284,2)</f>
        <v>0</v>
      </c>
      <c r="K284" s="222" t="s">
        <v>131</v>
      </c>
      <c r="L284" s="46"/>
      <c r="M284" s="227" t="s">
        <v>19</v>
      </c>
      <c r="N284" s="228" t="s">
        <v>45</v>
      </c>
      <c r="O284" s="86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31" t="s">
        <v>132</v>
      </c>
      <c r="AT284" s="231" t="s">
        <v>127</v>
      </c>
      <c r="AU284" s="231" t="s">
        <v>84</v>
      </c>
      <c r="AY284" s="19" t="s">
        <v>125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9" t="s">
        <v>82</v>
      </c>
      <c r="BK284" s="232">
        <f>ROUND(I284*H284,2)</f>
        <v>0</v>
      </c>
      <c r="BL284" s="19" t="s">
        <v>132</v>
      </c>
      <c r="BM284" s="231" t="s">
        <v>1118</v>
      </c>
    </row>
    <row r="285" s="2" customFormat="1">
      <c r="A285" s="40"/>
      <c r="B285" s="41"/>
      <c r="C285" s="42"/>
      <c r="D285" s="233" t="s">
        <v>134</v>
      </c>
      <c r="E285" s="42"/>
      <c r="F285" s="234" t="s">
        <v>580</v>
      </c>
      <c r="G285" s="42"/>
      <c r="H285" s="42"/>
      <c r="I285" s="138"/>
      <c r="J285" s="42"/>
      <c r="K285" s="42"/>
      <c r="L285" s="46"/>
      <c r="M285" s="235"/>
      <c r="N285" s="236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134</v>
      </c>
      <c r="AU285" s="19" t="s">
        <v>84</v>
      </c>
    </row>
    <row r="286" s="14" customFormat="1">
      <c r="A286" s="14"/>
      <c r="B286" s="247"/>
      <c r="C286" s="248"/>
      <c r="D286" s="233" t="s">
        <v>136</v>
      </c>
      <c r="E286" s="249" t="s">
        <v>19</v>
      </c>
      <c r="F286" s="250" t="s">
        <v>1119</v>
      </c>
      <c r="G286" s="248"/>
      <c r="H286" s="251">
        <v>8.4000000000000004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136</v>
      </c>
      <c r="AU286" s="257" t="s">
        <v>84</v>
      </c>
      <c r="AV286" s="14" t="s">
        <v>84</v>
      </c>
      <c r="AW286" s="14" t="s">
        <v>35</v>
      </c>
      <c r="AX286" s="14" t="s">
        <v>82</v>
      </c>
      <c r="AY286" s="257" t="s">
        <v>125</v>
      </c>
    </row>
    <row r="287" s="12" customFormat="1" ht="22.8" customHeight="1">
      <c r="A287" s="12"/>
      <c r="B287" s="204"/>
      <c r="C287" s="205"/>
      <c r="D287" s="206" t="s">
        <v>73</v>
      </c>
      <c r="E287" s="218" t="s">
        <v>606</v>
      </c>
      <c r="F287" s="218" t="s">
        <v>607</v>
      </c>
      <c r="G287" s="205"/>
      <c r="H287" s="205"/>
      <c r="I287" s="208"/>
      <c r="J287" s="219">
        <f>BK287</f>
        <v>0</v>
      </c>
      <c r="K287" s="205"/>
      <c r="L287" s="210"/>
      <c r="M287" s="211"/>
      <c r="N287" s="212"/>
      <c r="O287" s="212"/>
      <c r="P287" s="213">
        <f>SUM(P288:P316)</f>
        <v>0</v>
      </c>
      <c r="Q287" s="212"/>
      <c r="R287" s="213">
        <f>SUM(R288:R316)</f>
        <v>0</v>
      </c>
      <c r="S287" s="212"/>
      <c r="T287" s="214">
        <f>SUM(T288:T316)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5" t="s">
        <v>82</v>
      </c>
      <c r="AT287" s="216" t="s">
        <v>73</v>
      </c>
      <c r="AU287" s="216" t="s">
        <v>82</v>
      </c>
      <c r="AY287" s="215" t="s">
        <v>125</v>
      </c>
      <c r="BK287" s="217">
        <f>SUM(BK288:BK316)</f>
        <v>0</v>
      </c>
    </row>
    <row r="288" s="2" customFormat="1" ht="21.75" customHeight="1">
      <c r="A288" s="40"/>
      <c r="B288" s="41"/>
      <c r="C288" s="220" t="s">
        <v>462</v>
      </c>
      <c r="D288" s="220" t="s">
        <v>127</v>
      </c>
      <c r="E288" s="221" t="s">
        <v>609</v>
      </c>
      <c r="F288" s="222" t="s">
        <v>610</v>
      </c>
      <c r="G288" s="223" t="s">
        <v>294</v>
      </c>
      <c r="H288" s="224">
        <v>128.297</v>
      </c>
      <c r="I288" s="225"/>
      <c r="J288" s="226">
        <f>ROUND(I288*H288,2)</f>
        <v>0</v>
      </c>
      <c r="K288" s="222" t="s">
        <v>131</v>
      </c>
      <c r="L288" s="46"/>
      <c r="M288" s="227" t="s">
        <v>19</v>
      </c>
      <c r="N288" s="228" t="s">
        <v>45</v>
      </c>
      <c r="O288" s="86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31" t="s">
        <v>132</v>
      </c>
      <c r="AT288" s="231" t="s">
        <v>127</v>
      </c>
      <c r="AU288" s="231" t="s">
        <v>84</v>
      </c>
      <c r="AY288" s="19" t="s">
        <v>125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9" t="s">
        <v>82</v>
      </c>
      <c r="BK288" s="232">
        <f>ROUND(I288*H288,2)</f>
        <v>0</v>
      </c>
      <c r="BL288" s="19" t="s">
        <v>132</v>
      </c>
      <c r="BM288" s="231" t="s">
        <v>1120</v>
      </c>
    </row>
    <row r="289" s="2" customFormat="1">
      <c r="A289" s="40"/>
      <c r="B289" s="41"/>
      <c r="C289" s="42"/>
      <c r="D289" s="233" t="s">
        <v>134</v>
      </c>
      <c r="E289" s="42"/>
      <c r="F289" s="234" t="s">
        <v>612</v>
      </c>
      <c r="G289" s="42"/>
      <c r="H289" s="42"/>
      <c r="I289" s="138"/>
      <c r="J289" s="42"/>
      <c r="K289" s="42"/>
      <c r="L289" s="46"/>
      <c r="M289" s="235"/>
      <c r="N289" s="236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134</v>
      </c>
      <c r="AU289" s="19" t="s">
        <v>84</v>
      </c>
    </row>
    <row r="290" s="14" customFormat="1">
      <c r="A290" s="14"/>
      <c r="B290" s="247"/>
      <c r="C290" s="248"/>
      <c r="D290" s="233" t="s">
        <v>136</v>
      </c>
      <c r="E290" s="249" t="s">
        <v>19</v>
      </c>
      <c r="F290" s="250" t="s">
        <v>1121</v>
      </c>
      <c r="G290" s="248"/>
      <c r="H290" s="251">
        <v>75.980999999999995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136</v>
      </c>
      <c r="AU290" s="257" t="s">
        <v>84</v>
      </c>
      <c r="AV290" s="14" t="s">
        <v>84</v>
      </c>
      <c r="AW290" s="14" t="s">
        <v>35</v>
      </c>
      <c r="AX290" s="14" t="s">
        <v>74</v>
      </c>
      <c r="AY290" s="257" t="s">
        <v>125</v>
      </c>
    </row>
    <row r="291" s="14" customFormat="1">
      <c r="A291" s="14"/>
      <c r="B291" s="247"/>
      <c r="C291" s="248"/>
      <c r="D291" s="233" t="s">
        <v>136</v>
      </c>
      <c r="E291" s="249" t="s">
        <v>19</v>
      </c>
      <c r="F291" s="250" t="s">
        <v>1122</v>
      </c>
      <c r="G291" s="248"/>
      <c r="H291" s="251">
        <v>52.316000000000002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136</v>
      </c>
      <c r="AU291" s="257" t="s">
        <v>84</v>
      </c>
      <c r="AV291" s="14" t="s">
        <v>84</v>
      </c>
      <c r="AW291" s="14" t="s">
        <v>35</v>
      </c>
      <c r="AX291" s="14" t="s">
        <v>74</v>
      </c>
      <c r="AY291" s="257" t="s">
        <v>125</v>
      </c>
    </row>
    <row r="292" s="15" customFormat="1">
      <c r="A292" s="15"/>
      <c r="B292" s="258"/>
      <c r="C292" s="259"/>
      <c r="D292" s="233" t="s">
        <v>136</v>
      </c>
      <c r="E292" s="260" t="s">
        <v>19</v>
      </c>
      <c r="F292" s="261" t="s">
        <v>171</v>
      </c>
      <c r="G292" s="259"/>
      <c r="H292" s="262">
        <v>128.297</v>
      </c>
      <c r="I292" s="263"/>
      <c r="J292" s="259"/>
      <c r="K292" s="259"/>
      <c r="L292" s="264"/>
      <c r="M292" s="265"/>
      <c r="N292" s="266"/>
      <c r="O292" s="266"/>
      <c r="P292" s="266"/>
      <c r="Q292" s="266"/>
      <c r="R292" s="266"/>
      <c r="S292" s="266"/>
      <c r="T292" s="26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8" t="s">
        <v>136</v>
      </c>
      <c r="AU292" s="268" t="s">
        <v>84</v>
      </c>
      <c r="AV292" s="15" t="s">
        <v>132</v>
      </c>
      <c r="AW292" s="15" t="s">
        <v>35</v>
      </c>
      <c r="AX292" s="15" t="s">
        <v>82</v>
      </c>
      <c r="AY292" s="268" t="s">
        <v>125</v>
      </c>
    </row>
    <row r="293" s="2" customFormat="1" ht="21.75" customHeight="1">
      <c r="A293" s="40"/>
      <c r="B293" s="41"/>
      <c r="C293" s="220" t="s">
        <v>469</v>
      </c>
      <c r="D293" s="220" t="s">
        <v>127</v>
      </c>
      <c r="E293" s="221" t="s">
        <v>616</v>
      </c>
      <c r="F293" s="222" t="s">
        <v>617</v>
      </c>
      <c r="G293" s="223" t="s">
        <v>294</v>
      </c>
      <c r="H293" s="224">
        <v>1548.2650000000001</v>
      </c>
      <c r="I293" s="225"/>
      <c r="J293" s="226">
        <f>ROUND(I293*H293,2)</f>
        <v>0</v>
      </c>
      <c r="K293" s="222" t="s">
        <v>131</v>
      </c>
      <c r="L293" s="46"/>
      <c r="M293" s="227" t="s">
        <v>19</v>
      </c>
      <c r="N293" s="228" t="s">
        <v>45</v>
      </c>
      <c r="O293" s="86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31" t="s">
        <v>132</v>
      </c>
      <c r="AT293" s="231" t="s">
        <v>127</v>
      </c>
      <c r="AU293" s="231" t="s">
        <v>84</v>
      </c>
      <c r="AY293" s="19" t="s">
        <v>125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9" t="s">
        <v>82</v>
      </c>
      <c r="BK293" s="232">
        <f>ROUND(I293*H293,2)</f>
        <v>0</v>
      </c>
      <c r="BL293" s="19" t="s">
        <v>132</v>
      </c>
      <c r="BM293" s="231" t="s">
        <v>1123</v>
      </c>
    </row>
    <row r="294" s="2" customFormat="1">
      <c r="A294" s="40"/>
      <c r="B294" s="41"/>
      <c r="C294" s="42"/>
      <c r="D294" s="233" t="s">
        <v>134</v>
      </c>
      <c r="E294" s="42"/>
      <c r="F294" s="234" t="s">
        <v>612</v>
      </c>
      <c r="G294" s="42"/>
      <c r="H294" s="42"/>
      <c r="I294" s="138"/>
      <c r="J294" s="42"/>
      <c r="K294" s="42"/>
      <c r="L294" s="46"/>
      <c r="M294" s="235"/>
      <c r="N294" s="236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134</v>
      </c>
      <c r="AU294" s="19" t="s">
        <v>84</v>
      </c>
    </row>
    <row r="295" s="14" customFormat="1">
      <c r="A295" s="14"/>
      <c r="B295" s="247"/>
      <c r="C295" s="248"/>
      <c r="D295" s="233" t="s">
        <v>136</v>
      </c>
      <c r="E295" s="249" t="s">
        <v>19</v>
      </c>
      <c r="F295" s="250" t="s">
        <v>1124</v>
      </c>
      <c r="G295" s="248"/>
      <c r="H295" s="251">
        <v>104.62600000000001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136</v>
      </c>
      <c r="AU295" s="257" t="s">
        <v>84</v>
      </c>
      <c r="AV295" s="14" t="s">
        <v>84</v>
      </c>
      <c r="AW295" s="14" t="s">
        <v>35</v>
      </c>
      <c r="AX295" s="14" t="s">
        <v>74</v>
      </c>
      <c r="AY295" s="257" t="s">
        <v>125</v>
      </c>
    </row>
    <row r="296" s="14" customFormat="1">
      <c r="A296" s="14"/>
      <c r="B296" s="247"/>
      <c r="C296" s="248"/>
      <c r="D296" s="233" t="s">
        <v>136</v>
      </c>
      <c r="E296" s="249" t="s">
        <v>19</v>
      </c>
      <c r="F296" s="250" t="s">
        <v>1125</v>
      </c>
      <c r="G296" s="248"/>
      <c r="H296" s="251">
        <v>1443.6389999999999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7" t="s">
        <v>136</v>
      </c>
      <c r="AU296" s="257" t="s">
        <v>84</v>
      </c>
      <c r="AV296" s="14" t="s">
        <v>84</v>
      </c>
      <c r="AW296" s="14" t="s">
        <v>35</v>
      </c>
      <c r="AX296" s="14" t="s">
        <v>74</v>
      </c>
      <c r="AY296" s="257" t="s">
        <v>125</v>
      </c>
    </row>
    <row r="297" s="15" customFormat="1">
      <c r="A297" s="15"/>
      <c r="B297" s="258"/>
      <c r="C297" s="259"/>
      <c r="D297" s="233" t="s">
        <v>136</v>
      </c>
      <c r="E297" s="260" t="s">
        <v>19</v>
      </c>
      <c r="F297" s="261" t="s">
        <v>171</v>
      </c>
      <c r="G297" s="259"/>
      <c r="H297" s="262">
        <v>1548.2649999999999</v>
      </c>
      <c r="I297" s="263"/>
      <c r="J297" s="259"/>
      <c r="K297" s="259"/>
      <c r="L297" s="264"/>
      <c r="M297" s="265"/>
      <c r="N297" s="266"/>
      <c r="O297" s="266"/>
      <c r="P297" s="266"/>
      <c r="Q297" s="266"/>
      <c r="R297" s="266"/>
      <c r="S297" s="266"/>
      <c r="T297" s="26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8" t="s">
        <v>136</v>
      </c>
      <c r="AU297" s="268" t="s">
        <v>84</v>
      </c>
      <c r="AV297" s="15" t="s">
        <v>132</v>
      </c>
      <c r="AW297" s="15" t="s">
        <v>35</v>
      </c>
      <c r="AX297" s="15" t="s">
        <v>82</v>
      </c>
      <c r="AY297" s="268" t="s">
        <v>125</v>
      </c>
    </row>
    <row r="298" s="2" customFormat="1" ht="21.75" customHeight="1">
      <c r="A298" s="40"/>
      <c r="B298" s="41"/>
      <c r="C298" s="220" t="s">
        <v>473</v>
      </c>
      <c r="D298" s="220" t="s">
        <v>127</v>
      </c>
      <c r="E298" s="221" t="s">
        <v>622</v>
      </c>
      <c r="F298" s="222" t="s">
        <v>623</v>
      </c>
      <c r="G298" s="223" t="s">
        <v>294</v>
      </c>
      <c r="H298" s="224">
        <v>15.349</v>
      </c>
      <c r="I298" s="225"/>
      <c r="J298" s="226">
        <f>ROUND(I298*H298,2)</f>
        <v>0</v>
      </c>
      <c r="K298" s="222" t="s">
        <v>131</v>
      </c>
      <c r="L298" s="46"/>
      <c r="M298" s="227" t="s">
        <v>19</v>
      </c>
      <c r="N298" s="228" t="s">
        <v>45</v>
      </c>
      <c r="O298" s="86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31" t="s">
        <v>132</v>
      </c>
      <c r="AT298" s="231" t="s">
        <v>127</v>
      </c>
      <c r="AU298" s="231" t="s">
        <v>84</v>
      </c>
      <c r="AY298" s="19" t="s">
        <v>125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9" t="s">
        <v>82</v>
      </c>
      <c r="BK298" s="232">
        <f>ROUND(I298*H298,2)</f>
        <v>0</v>
      </c>
      <c r="BL298" s="19" t="s">
        <v>132</v>
      </c>
      <c r="BM298" s="231" t="s">
        <v>1126</v>
      </c>
    </row>
    <row r="299" s="2" customFormat="1">
      <c r="A299" s="40"/>
      <c r="B299" s="41"/>
      <c r="C299" s="42"/>
      <c r="D299" s="233" t="s">
        <v>134</v>
      </c>
      <c r="E299" s="42"/>
      <c r="F299" s="234" t="s">
        <v>612</v>
      </c>
      <c r="G299" s="42"/>
      <c r="H299" s="42"/>
      <c r="I299" s="138"/>
      <c r="J299" s="42"/>
      <c r="K299" s="42"/>
      <c r="L299" s="46"/>
      <c r="M299" s="235"/>
      <c r="N299" s="236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134</v>
      </c>
      <c r="AU299" s="19" t="s">
        <v>84</v>
      </c>
    </row>
    <row r="300" s="14" customFormat="1">
      <c r="A300" s="14"/>
      <c r="B300" s="247"/>
      <c r="C300" s="248"/>
      <c r="D300" s="233" t="s">
        <v>136</v>
      </c>
      <c r="E300" s="249" t="s">
        <v>19</v>
      </c>
      <c r="F300" s="250" t="s">
        <v>1127</v>
      </c>
      <c r="G300" s="248"/>
      <c r="H300" s="251">
        <v>3.9889999999999999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136</v>
      </c>
      <c r="AU300" s="257" t="s">
        <v>84</v>
      </c>
      <c r="AV300" s="14" t="s">
        <v>84</v>
      </c>
      <c r="AW300" s="14" t="s">
        <v>35</v>
      </c>
      <c r="AX300" s="14" t="s">
        <v>74</v>
      </c>
      <c r="AY300" s="257" t="s">
        <v>125</v>
      </c>
    </row>
    <row r="301" s="14" customFormat="1">
      <c r="A301" s="14"/>
      <c r="B301" s="247"/>
      <c r="C301" s="248"/>
      <c r="D301" s="233" t="s">
        <v>136</v>
      </c>
      <c r="E301" s="249" t="s">
        <v>19</v>
      </c>
      <c r="F301" s="250" t="s">
        <v>1128</v>
      </c>
      <c r="G301" s="248"/>
      <c r="H301" s="251">
        <v>11.359999999999999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136</v>
      </c>
      <c r="AU301" s="257" t="s">
        <v>84</v>
      </c>
      <c r="AV301" s="14" t="s">
        <v>84</v>
      </c>
      <c r="AW301" s="14" t="s">
        <v>35</v>
      </c>
      <c r="AX301" s="14" t="s">
        <v>74</v>
      </c>
      <c r="AY301" s="257" t="s">
        <v>125</v>
      </c>
    </row>
    <row r="302" s="15" customFormat="1">
      <c r="A302" s="15"/>
      <c r="B302" s="258"/>
      <c r="C302" s="259"/>
      <c r="D302" s="233" t="s">
        <v>136</v>
      </c>
      <c r="E302" s="260" t="s">
        <v>19</v>
      </c>
      <c r="F302" s="261" t="s">
        <v>171</v>
      </c>
      <c r="G302" s="259"/>
      <c r="H302" s="262">
        <v>15.349</v>
      </c>
      <c r="I302" s="263"/>
      <c r="J302" s="259"/>
      <c r="K302" s="259"/>
      <c r="L302" s="264"/>
      <c r="M302" s="265"/>
      <c r="N302" s="266"/>
      <c r="O302" s="266"/>
      <c r="P302" s="266"/>
      <c r="Q302" s="266"/>
      <c r="R302" s="266"/>
      <c r="S302" s="266"/>
      <c r="T302" s="26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8" t="s">
        <v>136</v>
      </c>
      <c r="AU302" s="268" t="s">
        <v>84</v>
      </c>
      <c r="AV302" s="15" t="s">
        <v>132</v>
      </c>
      <c r="AW302" s="15" t="s">
        <v>35</v>
      </c>
      <c r="AX302" s="15" t="s">
        <v>82</v>
      </c>
      <c r="AY302" s="268" t="s">
        <v>125</v>
      </c>
    </row>
    <row r="303" s="2" customFormat="1" ht="21.75" customHeight="1">
      <c r="A303" s="40"/>
      <c r="B303" s="41"/>
      <c r="C303" s="220" t="s">
        <v>478</v>
      </c>
      <c r="D303" s="220" t="s">
        <v>127</v>
      </c>
      <c r="E303" s="221" t="s">
        <v>627</v>
      </c>
      <c r="F303" s="222" t="s">
        <v>617</v>
      </c>
      <c r="G303" s="223" t="s">
        <v>294</v>
      </c>
      <c r="H303" s="224">
        <v>291.63099999999997</v>
      </c>
      <c r="I303" s="225"/>
      <c r="J303" s="226">
        <f>ROUND(I303*H303,2)</f>
        <v>0</v>
      </c>
      <c r="K303" s="222" t="s">
        <v>131</v>
      </c>
      <c r="L303" s="46"/>
      <c r="M303" s="227" t="s">
        <v>19</v>
      </c>
      <c r="N303" s="228" t="s">
        <v>45</v>
      </c>
      <c r="O303" s="86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31" t="s">
        <v>132</v>
      </c>
      <c r="AT303" s="231" t="s">
        <v>127</v>
      </c>
      <c r="AU303" s="231" t="s">
        <v>84</v>
      </c>
      <c r="AY303" s="19" t="s">
        <v>125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9" t="s">
        <v>82</v>
      </c>
      <c r="BK303" s="232">
        <f>ROUND(I303*H303,2)</f>
        <v>0</v>
      </c>
      <c r="BL303" s="19" t="s">
        <v>132</v>
      </c>
      <c r="BM303" s="231" t="s">
        <v>1129</v>
      </c>
    </row>
    <row r="304" s="2" customFormat="1">
      <c r="A304" s="40"/>
      <c r="B304" s="41"/>
      <c r="C304" s="42"/>
      <c r="D304" s="233" t="s">
        <v>134</v>
      </c>
      <c r="E304" s="42"/>
      <c r="F304" s="234" t="s">
        <v>612</v>
      </c>
      <c r="G304" s="42"/>
      <c r="H304" s="42"/>
      <c r="I304" s="138"/>
      <c r="J304" s="42"/>
      <c r="K304" s="42"/>
      <c r="L304" s="46"/>
      <c r="M304" s="235"/>
      <c r="N304" s="236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134</v>
      </c>
      <c r="AU304" s="19" t="s">
        <v>84</v>
      </c>
    </row>
    <row r="305" s="14" customFormat="1">
      <c r="A305" s="14"/>
      <c r="B305" s="247"/>
      <c r="C305" s="248"/>
      <c r="D305" s="233" t="s">
        <v>136</v>
      </c>
      <c r="E305" s="249" t="s">
        <v>19</v>
      </c>
      <c r="F305" s="250" t="s">
        <v>1130</v>
      </c>
      <c r="G305" s="248"/>
      <c r="H305" s="251">
        <v>291.63099999999997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136</v>
      </c>
      <c r="AU305" s="257" t="s">
        <v>84</v>
      </c>
      <c r="AV305" s="14" t="s">
        <v>84</v>
      </c>
      <c r="AW305" s="14" t="s">
        <v>35</v>
      </c>
      <c r="AX305" s="14" t="s">
        <v>82</v>
      </c>
      <c r="AY305" s="257" t="s">
        <v>125</v>
      </c>
    </row>
    <row r="306" s="2" customFormat="1" ht="21.75" customHeight="1">
      <c r="A306" s="40"/>
      <c r="B306" s="41"/>
      <c r="C306" s="220" t="s">
        <v>482</v>
      </c>
      <c r="D306" s="220" t="s">
        <v>127</v>
      </c>
      <c r="E306" s="221" t="s">
        <v>631</v>
      </c>
      <c r="F306" s="222" t="s">
        <v>632</v>
      </c>
      <c r="G306" s="223" t="s">
        <v>294</v>
      </c>
      <c r="H306" s="224">
        <v>15.349</v>
      </c>
      <c r="I306" s="225"/>
      <c r="J306" s="226">
        <f>ROUND(I306*H306,2)</f>
        <v>0</v>
      </c>
      <c r="K306" s="222" t="s">
        <v>131</v>
      </c>
      <c r="L306" s="46"/>
      <c r="M306" s="227" t="s">
        <v>19</v>
      </c>
      <c r="N306" s="228" t="s">
        <v>45</v>
      </c>
      <c r="O306" s="86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31" t="s">
        <v>132</v>
      </c>
      <c r="AT306" s="231" t="s">
        <v>127</v>
      </c>
      <c r="AU306" s="231" t="s">
        <v>84</v>
      </c>
      <c r="AY306" s="19" t="s">
        <v>125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9" t="s">
        <v>82</v>
      </c>
      <c r="BK306" s="232">
        <f>ROUND(I306*H306,2)</f>
        <v>0</v>
      </c>
      <c r="BL306" s="19" t="s">
        <v>132</v>
      </c>
      <c r="BM306" s="231" t="s">
        <v>1131</v>
      </c>
    </row>
    <row r="307" s="2" customFormat="1">
      <c r="A307" s="40"/>
      <c r="B307" s="41"/>
      <c r="C307" s="42"/>
      <c r="D307" s="233" t="s">
        <v>134</v>
      </c>
      <c r="E307" s="42"/>
      <c r="F307" s="234" t="s">
        <v>634</v>
      </c>
      <c r="G307" s="42"/>
      <c r="H307" s="42"/>
      <c r="I307" s="138"/>
      <c r="J307" s="42"/>
      <c r="K307" s="42"/>
      <c r="L307" s="46"/>
      <c r="M307" s="235"/>
      <c r="N307" s="236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134</v>
      </c>
      <c r="AU307" s="19" t="s">
        <v>84</v>
      </c>
    </row>
    <row r="308" s="14" customFormat="1">
      <c r="A308" s="14"/>
      <c r="B308" s="247"/>
      <c r="C308" s="248"/>
      <c r="D308" s="233" t="s">
        <v>136</v>
      </c>
      <c r="E308" s="249" t="s">
        <v>19</v>
      </c>
      <c r="F308" s="250" t="s">
        <v>1132</v>
      </c>
      <c r="G308" s="248"/>
      <c r="H308" s="251">
        <v>3.9889999999999999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136</v>
      </c>
      <c r="AU308" s="257" t="s">
        <v>84</v>
      </c>
      <c r="AV308" s="14" t="s">
        <v>84</v>
      </c>
      <c r="AW308" s="14" t="s">
        <v>35</v>
      </c>
      <c r="AX308" s="14" t="s">
        <v>74</v>
      </c>
      <c r="AY308" s="257" t="s">
        <v>125</v>
      </c>
    </row>
    <row r="309" s="14" customFormat="1">
      <c r="A309" s="14"/>
      <c r="B309" s="247"/>
      <c r="C309" s="248"/>
      <c r="D309" s="233" t="s">
        <v>136</v>
      </c>
      <c r="E309" s="249" t="s">
        <v>19</v>
      </c>
      <c r="F309" s="250" t="s">
        <v>1128</v>
      </c>
      <c r="G309" s="248"/>
      <c r="H309" s="251">
        <v>11.359999999999999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7" t="s">
        <v>136</v>
      </c>
      <c r="AU309" s="257" t="s">
        <v>84</v>
      </c>
      <c r="AV309" s="14" t="s">
        <v>84</v>
      </c>
      <c r="AW309" s="14" t="s">
        <v>35</v>
      </c>
      <c r="AX309" s="14" t="s">
        <v>74</v>
      </c>
      <c r="AY309" s="257" t="s">
        <v>125</v>
      </c>
    </row>
    <row r="310" s="15" customFormat="1">
      <c r="A310" s="15"/>
      <c r="B310" s="258"/>
      <c r="C310" s="259"/>
      <c r="D310" s="233" t="s">
        <v>136</v>
      </c>
      <c r="E310" s="260" t="s">
        <v>19</v>
      </c>
      <c r="F310" s="261" t="s">
        <v>171</v>
      </c>
      <c r="G310" s="259"/>
      <c r="H310" s="262">
        <v>15.349</v>
      </c>
      <c r="I310" s="263"/>
      <c r="J310" s="259"/>
      <c r="K310" s="259"/>
      <c r="L310" s="264"/>
      <c r="M310" s="265"/>
      <c r="N310" s="266"/>
      <c r="O310" s="266"/>
      <c r="P310" s="266"/>
      <c r="Q310" s="266"/>
      <c r="R310" s="266"/>
      <c r="S310" s="266"/>
      <c r="T310" s="26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8" t="s">
        <v>136</v>
      </c>
      <c r="AU310" s="268" t="s">
        <v>84</v>
      </c>
      <c r="AV310" s="15" t="s">
        <v>132</v>
      </c>
      <c r="AW310" s="15" t="s">
        <v>35</v>
      </c>
      <c r="AX310" s="15" t="s">
        <v>82</v>
      </c>
      <c r="AY310" s="268" t="s">
        <v>125</v>
      </c>
    </row>
    <row r="311" s="2" customFormat="1" ht="21.75" customHeight="1">
      <c r="A311" s="40"/>
      <c r="B311" s="41"/>
      <c r="C311" s="220" t="s">
        <v>487</v>
      </c>
      <c r="D311" s="220" t="s">
        <v>127</v>
      </c>
      <c r="E311" s="221" t="s">
        <v>637</v>
      </c>
      <c r="F311" s="222" t="s">
        <v>638</v>
      </c>
      <c r="G311" s="223" t="s">
        <v>294</v>
      </c>
      <c r="H311" s="224">
        <v>75.980999999999995</v>
      </c>
      <c r="I311" s="225"/>
      <c r="J311" s="226">
        <f>ROUND(I311*H311,2)</f>
        <v>0</v>
      </c>
      <c r="K311" s="222" t="s">
        <v>131</v>
      </c>
      <c r="L311" s="46"/>
      <c r="M311" s="227" t="s">
        <v>19</v>
      </c>
      <c r="N311" s="228" t="s">
        <v>45</v>
      </c>
      <c r="O311" s="86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31" t="s">
        <v>132</v>
      </c>
      <c r="AT311" s="231" t="s">
        <v>127</v>
      </c>
      <c r="AU311" s="231" t="s">
        <v>84</v>
      </c>
      <c r="AY311" s="19" t="s">
        <v>125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9" t="s">
        <v>82</v>
      </c>
      <c r="BK311" s="232">
        <f>ROUND(I311*H311,2)</f>
        <v>0</v>
      </c>
      <c r="BL311" s="19" t="s">
        <v>132</v>
      </c>
      <c r="BM311" s="231" t="s">
        <v>1133</v>
      </c>
    </row>
    <row r="312" s="2" customFormat="1">
      <c r="A312" s="40"/>
      <c r="B312" s="41"/>
      <c r="C312" s="42"/>
      <c r="D312" s="233" t="s">
        <v>134</v>
      </c>
      <c r="E312" s="42"/>
      <c r="F312" s="234" t="s">
        <v>634</v>
      </c>
      <c r="G312" s="42"/>
      <c r="H312" s="42"/>
      <c r="I312" s="138"/>
      <c r="J312" s="42"/>
      <c r="K312" s="42"/>
      <c r="L312" s="46"/>
      <c r="M312" s="235"/>
      <c r="N312" s="23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134</v>
      </c>
      <c r="AU312" s="19" t="s">
        <v>84</v>
      </c>
    </row>
    <row r="313" s="14" customFormat="1">
      <c r="A313" s="14"/>
      <c r="B313" s="247"/>
      <c r="C313" s="248"/>
      <c r="D313" s="233" t="s">
        <v>136</v>
      </c>
      <c r="E313" s="249" t="s">
        <v>19</v>
      </c>
      <c r="F313" s="250" t="s">
        <v>1121</v>
      </c>
      <c r="G313" s="248"/>
      <c r="H313" s="251">
        <v>75.980999999999995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136</v>
      </c>
      <c r="AU313" s="257" t="s">
        <v>84</v>
      </c>
      <c r="AV313" s="14" t="s">
        <v>84</v>
      </c>
      <c r="AW313" s="14" t="s">
        <v>35</v>
      </c>
      <c r="AX313" s="14" t="s">
        <v>82</v>
      </c>
      <c r="AY313" s="257" t="s">
        <v>125</v>
      </c>
    </row>
    <row r="314" s="2" customFormat="1" ht="21.75" customHeight="1">
      <c r="A314" s="40"/>
      <c r="B314" s="41"/>
      <c r="C314" s="220" t="s">
        <v>491</v>
      </c>
      <c r="D314" s="220" t="s">
        <v>127</v>
      </c>
      <c r="E314" s="221" t="s">
        <v>641</v>
      </c>
      <c r="F314" s="222" t="s">
        <v>293</v>
      </c>
      <c r="G314" s="223" t="s">
        <v>294</v>
      </c>
      <c r="H314" s="224">
        <v>52.316000000000002</v>
      </c>
      <c r="I314" s="225"/>
      <c r="J314" s="226">
        <f>ROUND(I314*H314,2)</f>
        <v>0</v>
      </c>
      <c r="K314" s="222" t="s">
        <v>131</v>
      </c>
      <c r="L314" s="46"/>
      <c r="M314" s="227" t="s">
        <v>19</v>
      </c>
      <c r="N314" s="228" t="s">
        <v>45</v>
      </c>
      <c r="O314" s="86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31" t="s">
        <v>132</v>
      </c>
      <c r="AT314" s="231" t="s">
        <v>127</v>
      </c>
      <c r="AU314" s="231" t="s">
        <v>84</v>
      </c>
      <c r="AY314" s="19" t="s">
        <v>125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9" t="s">
        <v>82</v>
      </c>
      <c r="BK314" s="232">
        <f>ROUND(I314*H314,2)</f>
        <v>0</v>
      </c>
      <c r="BL314" s="19" t="s">
        <v>132</v>
      </c>
      <c r="BM314" s="231" t="s">
        <v>1134</v>
      </c>
    </row>
    <row r="315" s="2" customFormat="1">
      <c r="A315" s="40"/>
      <c r="B315" s="41"/>
      <c r="C315" s="42"/>
      <c r="D315" s="233" t="s">
        <v>134</v>
      </c>
      <c r="E315" s="42"/>
      <c r="F315" s="234" t="s">
        <v>634</v>
      </c>
      <c r="G315" s="42"/>
      <c r="H315" s="42"/>
      <c r="I315" s="138"/>
      <c r="J315" s="42"/>
      <c r="K315" s="42"/>
      <c r="L315" s="46"/>
      <c r="M315" s="235"/>
      <c r="N315" s="236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134</v>
      </c>
      <c r="AU315" s="19" t="s">
        <v>84</v>
      </c>
    </row>
    <row r="316" s="14" customFormat="1">
      <c r="A316" s="14"/>
      <c r="B316" s="247"/>
      <c r="C316" s="248"/>
      <c r="D316" s="233" t="s">
        <v>136</v>
      </c>
      <c r="E316" s="249" t="s">
        <v>19</v>
      </c>
      <c r="F316" s="250" t="s">
        <v>1122</v>
      </c>
      <c r="G316" s="248"/>
      <c r="H316" s="251">
        <v>52.316000000000002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136</v>
      </c>
      <c r="AU316" s="257" t="s">
        <v>84</v>
      </c>
      <c r="AV316" s="14" t="s">
        <v>84</v>
      </c>
      <c r="AW316" s="14" t="s">
        <v>35</v>
      </c>
      <c r="AX316" s="14" t="s">
        <v>82</v>
      </c>
      <c r="AY316" s="257" t="s">
        <v>125</v>
      </c>
    </row>
    <row r="317" s="12" customFormat="1" ht="22.8" customHeight="1">
      <c r="A317" s="12"/>
      <c r="B317" s="204"/>
      <c r="C317" s="205"/>
      <c r="D317" s="206" t="s">
        <v>73</v>
      </c>
      <c r="E317" s="218" t="s">
        <v>643</v>
      </c>
      <c r="F317" s="218" t="s">
        <v>644</v>
      </c>
      <c r="G317" s="205"/>
      <c r="H317" s="205"/>
      <c r="I317" s="208"/>
      <c r="J317" s="219">
        <f>BK317</f>
        <v>0</v>
      </c>
      <c r="K317" s="205"/>
      <c r="L317" s="210"/>
      <c r="M317" s="211"/>
      <c r="N317" s="212"/>
      <c r="O317" s="212"/>
      <c r="P317" s="213">
        <f>SUM(P318:P319)</f>
        <v>0</v>
      </c>
      <c r="Q317" s="212"/>
      <c r="R317" s="213">
        <f>SUM(R318:R319)</f>
        <v>0</v>
      </c>
      <c r="S317" s="212"/>
      <c r="T317" s="214">
        <f>SUM(T318:T319)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5" t="s">
        <v>82</v>
      </c>
      <c r="AT317" s="216" t="s">
        <v>73</v>
      </c>
      <c r="AU317" s="216" t="s">
        <v>82</v>
      </c>
      <c r="AY317" s="215" t="s">
        <v>125</v>
      </c>
      <c r="BK317" s="217">
        <f>SUM(BK318:BK319)</f>
        <v>0</v>
      </c>
    </row>
    <row r="318" s="2" customFormat="1" ht="21.75" customHeight="1">
      <c r="A318" s="40"/>
      <c r="B318" s="41"/>
      <c r="C318" s="220" t="s">
        <v>498</v>
      </c>
      <c r="D318" s="220" t="s">
        <v>127</v>
      </c>
      <c r="E318" s="221" t="s">
        <v>646</v>
      </c>
      <c r="F318" s="222" t="s">
        <v>647</v>
      </c>
      <c r="G318" s="223" t="s">
        <v>294</v>
      </c>
      <c r="H318" s="224">
        <v>21.602</v>
      </c>
      <c r="I318" s="225"/>
      <c r="J318" s="226">
        <f>ROUND(I318*H318,2)</f>
        <v>0</v>
      </c>
      <c r="K318" s="222" t="s">
        <v>131</v>
      </c>
      <c r="L318" s="46"/>
      <c r="M318" s="227" t="s">
        <v>19</v>
      </c>
      <c r="N318" s="228" t="s">
        <v>45</v>
      </c>
      <c r="O318" s="86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31" t="s">
        <v>132</v>
      </c>
      <c r="AT318" s="231" t="s">
        <v>127</v>
      </c>
      <c r="AU318" s="231" t="s">
        <v>84</v>
      </c>
      <c r="AY318" s="19" t="s">
        <v>125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9" t="s">
        <v>82</v>
      </c>
      <c r="BK318" s="232">
        <f>ROUND(I318*H318,2)</f>
        <v>0</v>
      </c>
      <c r="BL318" s="19" t="s">
        <v>132</v>
      </c>
      <c r="BM318" s="231" t="s">
        <v>1135</v>
      </c>
    </row>
    <row r="319" s="2" customFormat="1">
      <c r="A319" s="40"/>
      <c r="B319" s="41"/>
      <c r="C319" s="42"/>
      <c r="D319" s="233" t="s">
        <v>134</v>
      </c>
      <c r="E319" s="42"/>
      <c r="F319" s="234" t="s">
        <v>649</v>
      </c>
      <c r="G319" s="42"/>
      <c r="H319" s="42"/>
      <c r="I319" s="138"/>
      <c r="J319" s="42"/>
      <c r="K319" s="42"/>
      <c r="L319" s="46"/>
      <c r="M319" s="290"/>
      <c r="N319" s="291"/>
      <c r="O319" s="292"/>
      <c r="P319" s="292"/>
      <c r="Q319" s="292"/>
      <c r="R319" s="292"/>
      <c r="S319" s="292"/>
      <c r="T319" s="293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134</v>
      </c>
      <c r="AU319" s="19" t="s">
        <v>84</v>
      </c>
    </row>
    <row r="320" s="2" customFormat="1" ht="6.96" customHeight="1">
      <c r="A320" s="40"/>
      <c r="B320" s="61"/>
      <c r="C320" s="62"/>
      <c r="D320" s="62"/>
      <c r="E320" s="62"/>
      <c r="F320" s="62"/>
      <c r="G320" s="62"/>
      <c r="H320" s="62"/>
      <c r="I320" s="168"/>
      <c r="J320" s="62"/>
      <c r="K320" s="62"/>
      <c r="L320" s="46"/>
      <c r="M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</row>
  </sheetData>
  <sheetProtection sheet="1" autoFilter="0" formatColumns="0" formatRows="0" objects="1" scenarios="1" spinCount="100000" saltValue="67t59QFQkXgV4clDaHFaM0YW/RVBK3ylVjdone/eBYKIh6yLROgk7VWSLD4hi7seJj3Uzo4Vth0/BXO/xOkUtg==" hashValue="S1evuJtkBFWkRLU7+9ZOG0fxgZpWIGKqs+WNFHFba85wsOTPOxXv85NGKe9c7sWduRa5rEy4BMmTh/EItF7zbQ==" algorithmName="SHA-512" password="CC35"/>
  <autoFilter ref="C86:K31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94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Splašková kanalizace v ul. Pardubická a Na Drahách, Albrechtice nad Orlicí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95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1136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28. 4. 2020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19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30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32</v>
      </c>
      <c r="E20" s="40"/>
      <c r="F20" s="40"/>
      <c r="G20" s="40"/>
      <c r="H20" s="40"/>
      <c r="I20" s="142" t="s">
        <v>26</v>
      </c>
      <c r="J20" s="141" t="s">
        <v>33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34</v>
      </c>
      <c r="F21" s="40"/>
      <c r="G21" s="40"/>
      <c r="H21" s="40"/>
      <c r="I21" s="142" t="s">
        <v>29</v>
      </c>
      <c r="J21" s="141" t="s">
        <v>19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29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ROUND(J80,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ROUND((SUM(BE80:BE118)),  2)</f>
        <v>0</v>
      </c>
      <c r="G33" s="40"/>
      <c r="H33" s="40"/>
      <c r="I33" s="157">
        <v>0.20999999999999999</v>
      </c>
      <c r="J33" s="156">
        <f>ROUND(((SUM(BE80:BE118))*I33),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ROUND((SUM(BF80:BF118)),  2)</f>
        <v>0</v>
      </c>
      <c r="G34" s="40"/>
      <c r="H34" s="40"/>
      <c r="I34" s="157">
        <v>0.14999999999999999</v>
      </c>
      <c r="J34" s="156">
        <f>ROUND(((SUM(BF80:BF118))*I34),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ROUND((SUM(BG80:BG118)),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ROUND((SUM(BH80:BH118)),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ROUND((SUM(BI80:BI118)),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Splašková kanalizace v ul. Pardubická a Na Drahách, Albrechtice nad Orlicí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Albrechtice nad Orlicí</v>
      </c>
      <c r="G52" s="42"/>
      <c r="H52" s="42"/>
      <c r="I52" s="142" t="s">
        <v>23</v>
      </c>
      <c r="J52" s="74" t="str">
        <f>IF(J12="","",J12)</f>
        <v>28. 4. 2020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Dobrovolný svazek obcí Křivina</v>
      </c>
      <c r="G54" s="42"/>
      <c r="H54" s="42"/>
      <c r="I54" s="142" t="s">
        <v>32</v>
      </c>
      <c r="J54" s="38" t="str">
        <f>E21</f>
        <v>VK CAD s.r.o.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98</v>
      </c>
      <c r="D57" s="174"/>
      <c r="E57" s="174"/>
      <c r="F57" s="174"/>
      <c r="G57" s="174"/>
      <c r="H57" s="174"/>
      <c r="I57" s="175"/>
      <c r="J57" s="176" t="s">
        <v>99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J80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78"/>
      <c r="C60" s="179"/>
      <c r="D60" s="180" t="s">
        <v>1137</v>
      </c>
      <c r="E60" s="181"/>
      <c r="F60" s="181"/>
      <c r="G60" s="181"/>
      <c r="H60" s="181"/>
      <c r="I60" s="182"/>
      <c r="J60" s="183">
        <f>J81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138"/>
      <c r="J61" s="42"/>
      <c r="K61" s="42"/>
      <c r="L61" s="13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168"/>
      <c r="J62" s="62"/>
      <c r="K62" s="62"/>
      <c r="L62" s="13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171"/>
      <c r="J66" s="64"/>
      <c r="K66" s="64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110</v>
      </c>
      <c r="D67" s="42"/>
      <c r="E67" s="42"/>
      <c r="F67" s="42"/>
      <c r="G67" s="42"/>
      <c r="H67" s="42"/>
      <c r="I67" s="138"/>
      <c r="J67" s="42"/>
      <c r="K67" s="4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138"/>
      <c r="J69" s="42"/>
      <c r="K69" s="4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72" t="str">
        <f>E7</f>
        <v>Splašková kanalizace v ul. Pardubická a Na Drahách, Albrechtice nad Orlicí</v>
      </c>
      <c r="F70" s="34"/>
      <c r="G70" s="34"/>
      <c r="H70" s="34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95</v>
      </c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Albrechtice nad Orlicí</v>
      </c>
      <c r="G74" s="42"/>
      <c r="H74" s="42"/>
      <c r="I74" s="142" t="s">
        <v>23</v>
      </c>
      <c r="J74" s="74" t="str">
        <f>IF(J12="","",J12)</f>
        <v>28. 4. 2020</v>
      </c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>Dobrovolný svazek obcí Křivina</v>
      </c>
      <c r="G76" s="42"/>
      <c r="H76" s="42"/>
      <c r="I76" s="142" t="s">
        <v>32</v>
      </c>
      <c r="J76" s="38" t="str">
        <f>E21</f>
        <v>VK CAD s.r.o.</v>
      </c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142" t="s">
        <v>36</v>
      </c>
      <c r="J77" s="38" t="str">
        <f>E24</f>
        <v xml:space="preserve"> 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92"/>
      <c r="B79" s="193"/>
      <c r="C79" s="194" t="s">
        <v>111</v>
      </c>
      <c r="D79" s="195" t="s">
        <v>59</v>
      </c>
      <c r="E79" s="195" t="s">
        <v>55</v>
      </c>
      <c r="F79" s="195" t="s">
        <v>56</v>
      </c>
      <c r="G79" s="195" t="s">
        <v>112</v>
      </c>
      <c r="H79" s="195" t="s">
        <v>113</v>
      </c>
      <c r="I79" s="196" t="s">
        <v>114</v>
      </c>
      <c r="J79" s="195" t="s">
        <v>99</v>
      </c>
      <c r="K79" s="197" t="s">
        <v>115</v>
      </c>
      <c r="L79" s="198"/>
      <c r="M79" s="94" t="s">
        <v>19</v>
      </c>
      <c r="N79" s="95" t="s">
        <v>44</v>
      </c>
      <c r="O79" s="95" t="s">
        <v>116</v>
      </c>
      <c r="P79" s="95" t="s">
        <v>117</v>
      </c>
      <c r="Q79" s="95" t="s">
        <v>118</v>
      </c>
      <c r="R79" s="95" t="s">
        <v>119</v>
      </c>
      <c r="S79" s="95" t="s">
        <v>120</v>
      </c>
      <c r="T79" s="96" t="s">
        <v>121</v>
      </c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</row>
    <row r="80" s="2" customFormat="1" ht="22.8" customHeight="1">
      <c r="A80" s="40"/>
      <c r="B80" s="41"/>
      <c r="C80" s="101" t="s">
        <v>122</v>
      </c>
      <c r="D80" s="42"/>
      <c r="E80" s="42"/>
      <c r="F80" s="42"/>
      <c r="G80" s="42"/>
      <c r="H80" s="42"/>
      <c r="I80" s="138"/>
      <c r="J80" s="199">
        <f>BK80</f>
        <v>0</v>
      </c>
      <c r="K80" s="42"/>
      <c r="L80" s="46"/>
      <c r="M80" s="97"/>
      <c r="N80" s="200"/>
      <c r="O80" s="98"/>
      <c r="P80" s="201">
        <f>P81</f>
        <v>0</v>
      </c>
      <c r="Q80" s="98"/>
      <c r="R80" s="201">
        <f>R81</f>
        <v>0</v>
      </c>
      <c r="S80" s="98"/>
      <c r="T80" s="20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73</v>
      </c>
      <c r="AU80" s="19" t="s">
        <v>100</v>
      </c>
      <c r="BK80" s="203">
        <f>BK81</f>
        <v>0</v>
      </c>
    </row>
    <row r="81" s="12" customFormat="1" ht="25.92" customHeight="1">
      <c r="A81" s="12"/>
      <c r="B81" s="204"/>
      <c r="C81" s="205"/>
      <c r="D81" s="206" t="s">
        <v>73</v>
      </c>
      <c r="E81" s="207" t="s">
        <v>1138</v>
      </c>
      <c r="F81" s="207" t="s">
        <v>1139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SUM(P82:P118)</f>
        <v>0</v>
      </c>
      <c r="Q81" s="212"/>
      <c r="R81" s="213">
        <f>SUM(R82:R118)</f>
        <v>0</v>
      </c>
      <c r="S81" s="212"/>
      <c r="T81" s="214">
        <f>SUM(T82:T118)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5" t="s">
        <v>156</v>
      </c>
      <c r="AT81" s="216" t="s">
        <v>73</v>
      </c>
      <c r="AU81" s="216" t="s">
        <v>74</v>
      </c>
      <c r="AY81" s="215" t="s">
        <v>125</v>
      </c>
      <c r="BK81" s="217">
        <f>SUM(BK82:BK118)</f>
        <v>0</v>
      </c>
    </row>
    <row r="82" s="2" customFormat="1" ht="16.5" customHeight="1">
      <c r="A82" s="40"/>
      <c r="B82" s="41"/>
      <c r="C82" s="220" t="s">
        <v>82</v>
      </c>
      <c r="D82" s="220" t="s">
        <v>127</v>
      </c>
      <c r="E82" s="221" t="s">
        <v>1140</v>
      </c>
      <c r="F82" s="222" t="s">
        <v>1141</v>
      </c>
      <c r="G82" s="223" t="s">
        <v>585</v>
      </c>
      <c r="H82" s="224">
        <v>1</v>
      </c>
      <c r="I82" s="225"/>
      <c r="J82" s="226">
        <f>ROUND(I82*H82,2)</f>
        <v>0</v>
      </c>
      <c r="K82" s="222" t="s">
        <v>19</v>
      </c>
      <c r="L82" s="46"/>
      <c r="M82" s="227" t="s">
        <v>19</v>
      </c>
      <c r="N82" s="228" t="s">
        <v>45</v>
      </c>
      <c r="O82" s="8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31" t="s">
        <v>132</v>
      </c>
      <c r="AT82" s="231" t="s">
        <v>127</v>
      </c>
      <c r="AU82" s="231" t="s">
        <v>82</v>
      </c>
      <c r="AY82" s="19" t="s">
        <v>125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19" t="s">
        <v>82</v>
      </c>
      <c r="BK82" s="232">
        <f>ROUND(I82*H82,2)</f>
        <v>0</v>
      </c>
      <c r="BL82" s="19" t="s">
        <v>132</v>
      </c>
      <c r="BM82" s="231" t="s">
        <v>1142</v>
      </c>
    </row>
    <row r="83" s="2" customFormat="1" ht="16.5" customHeight="1">
      <c r="A83" s="40"/>
      <c r="B83" s="41"/>
      <c r="C83" s="220" t="s">
        <v>84</v>
      </c>
      <c r="D83" s="220" t="s">
        <v>127</v>
      </c>
      <c r="E83" s="221" t="s">
        <v>1143</v>
      </c>
      <c r="F83" s="222" t="s">
        <v>1144</v>
      </c>
      <c r="G83" s="223" t="s">
        <v>585</v>
      </c>
      <c r="H83" s="224">
        <v>1</v>
      </c>
      <c r="I83" s="225"/>
      <c r="J83" s="226">
        <f>ROUND(I83*H83,2)</f>
        <v>0</v>
      </c>
      <c r="K83" s="222" t="s">
        <v>19</v>
      </c>
      <c r="L83" s="46"/>
      <c r="M83" s="227" t="s">
        <v>19</v>
      </c>
      <c r="N83" s="228" t="s">
        <v>45</v>
      </c>
      <c r="O83" s="8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31" t="s">
        <v>132</v>
      </c>
      <c r="AT83" s="231" t="s">
        <v>127</v>
      </c>
      <c r="AU83" s="231" t="s">
        <v>82</v>
      </c>
      <c r="AY83" s="19" t="s">
        <v>125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19" t="s">
        <v>82</v>
      </c>
      <c r="BK83" s="232">
        <f>ROUND(I83*H83,2)</f>
        <v>0</v>
      </c>
      <c r="BL83" s="19" t="s">
        <v>132</v>
      </c>
      <c r="BM83" s="231" t="s">
        <v>1145</v>
      </c>
    </row>
    <row r="84" s="14" customFormat="1">
      <c r="A84" s="14"/>
      <c r="B84" s="247"/>
      <c r="C84" s="248"/>
      <c r="D84" s="233" t="s">
        <v>136</v>
      </c>
      <c r="E84" s="249" t="s">
        <v>19</v>
      </c>
      <c r="F84" s="250" t="s">
        <v>1146</v>
      </c>
      <c r="G84" s="248"/>
      <c r="H84" s="251">
        <v>1</v>
      </c>
      <c r="I84" s="252"/>
      <c r="J84" s="248"/>
      <c r="K84" s="248"/>
      <c r="L84" s="253"/>
      <c r="M84" s="254"/>
      <c r="N84" s="255"/>
      <c r="O84" s="255"/>
      <c r="P84" s="255"/>
      <c r="Q84" s="255"/>
      <c r="R84" s="255"/>
      <c r="S84" s="255"/>
      <c r="T84" s="256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57" t="s">
        <v>136</v>
      </c>
      <c r="AU84" s="257" t="s">
        <v>82</v>
      </c>
      <c r="AV84" s="14" t="s">
        <v>84</v>
      </c>
      <c r="AW84" s="14" t="s">
        <v>35</v>
      </c>
      <c r="AX84" s="14" t="s">
        <v>74</v>
      </c>
      <c r="AY84" s="257" t="s">
        <v>125</v>
      </c>
    </row>
    <row r="85" s="15" customFormat="1">
      <c r="A85" s="15"/>
      <c r="B85" s="258"/>
      <c r="C85" s="259"/>
      <c r="D85" s="233" t="s">
        <v>136</v>
      </c>
      <c r="E85" s="260" t="s">
        <v>19</v>
      </c>
      <c r="F85" s="261" t="s">
        <v>171</v>
      </c>
      <c r="G85" s="259"/>
      <c r="H85" s="262">
        <v>1</v>
      </c>
      <c r="I85" s="263"/>
      <c r="J85" s="259"/>
      <c r="K85" s="259"/>
      <c r="L85" s="264"/>
      <c r="M85" s="265"/>
      <c r="N85" s="266"/>
      <c r="O85" s="266"/>
      <c r="P85" s="266"/>
      <c r="Q85" s="266"/>
      <c r="R85" s="266"/>
      <c r="S85" s="266"/>
      <c r="T85" s="267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T85" s="268" t="s">
        <v>136</v>
      </c>
      <c r="AU85" s="268" t="s">
        <v>82</v>
      </c>
      <c r="AV85" s="15" t="s">
        <v>132</v>
      </c>
      <c r="AW85" s="15" t="s">
        <v>35</v>
      </c>
      <c r="AX85" s="15" t="s">
        <v>82</v>
      </c>
      <c r="AY85" s="268" t="s">
        <v>125</v>
      </c>
    </row>
    <row r="86" s="2" customFormat="1" ht="16.5" customHeight="1">
      <c r="A86" s="40"/>
      <c r="B86" s="41"/>
      <c r="C86" s="220" t="s">
        <v>145</v>
      </c>
      <c r="D86" s="220" t="s">
        <v>127</v>
      </c>
      <c r="E86" s="221" t="s">
        <v>1147</v>
      </c>
      <c r="F86" s="222" t="s">
        <v>1144</v>
      </c>
      <c r="G86" s="223" t="s">
        <v>585</v>
      </c>
      <c r="H86" s="224">
        <v>1</v>
      </c>
      <c r="I86" s="225"/>
      <c r="J86" s="226">
        <f>ROUND(I86*H86,2)</f>
        <v>0</v>
      </c>
      <c r="K86" s="222" t="s">
        <v>19</v>
      </c>
      <c r="L86" s="46"/>
      <c r="M86" s="227" t="s">
        <v>19</v>
      </c>
      <c r="N86" s="228" t="s">
        <v>45</v>
      </c>
      <c r="O86" s="8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1" t="s">
        <v>132</v>
      </c>
      <c r="AT86" s="231" t="s">
        <v>127</v>
      </c>
      <c r="AU86" s="231" t="s">
        <v>82</v>
      </c>
      <c r="AY86" s="19" t="s">
        <v>125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19" t="s">
        <v>82</v>
      </c>
      <c r="BK86" s="232">
        <f>ROUND(I86*H86,2)</f>
        <v>0</v>
      </c>
      <c r="BL86" s="19" t="s">
        <v>132</v>
      </c>
      <c r="BM86" s="231" t="s">
        <v>1148</v>
      </c>
    </row>
    <row r="87" s="14" customFormat="1">
      <c r="A87" s="14"/>
      <c r="B87" s="247"/>
      <c r="C87" s="248"/>
      <c r="D87" s="233" t="s">
        <v>136</v>
      </c>
      <c r="E87" s="249" t="s">
        <v>19</v>
      </c>
      <c r="F87" s="250" t="s">
        <v>1149</v>
      </c>
      <c r="G87" s="248"/>
      <c r="H87" s="251">
        <v>1</v>
      </c>
      <c r="I87" s="252"/>
      <c r="J87" s="248"/>
      <c r="K87" s="248"/>
      <c r="L87" s="253"/>
      <c r="M87" s="254"/>
      <c r="N87" s="255"/>
      <c r="O87" s="255"/>
      <c r="P87" s="255"/>
      <c r="Q87" s="255"/>
      <c r="R87" s="255"/>
      <c r="S87" s="255"/>
      <c r="T87" s="256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7" t="s">
        <v>136</v>
      </c>
      <c r="AU87" s="257" t="s">
        <v>82</v>
      </c>
      <c r="AV87" s="14" t="s">
        <v>84</v>
      </c>
      <c r="AW87" s="14" t="s">
        <v>35</v>
      </c>
      <c r="AX87" s="14" t="s">
        <v>74</v>
      </c>
      <c r="AY87" s="257" t="s">
        <v>125</v>
      </c>
    </row>
    <row r="88" s="15" customFormat="1">
      <c r="A88" s="15"/>
      <c r="B88" s="258"/>
      <c r="C88" s="259"/>
      <c r="D88" s="233" t="s">
        <v>136</v>
      </c>
      <c r="E88" s="260" t="s">
        <v>19</v>
      </c>
      <c r="F88" s="261" t="s">
        <v>171</v>
      </c>
      <c r="G88" s="259"/>
      <c r="H88" s="262">
        <v>1</v>
      </c>
      <c r="I88" s="263"/>
      <c r="J88" s="259"/>
      <c r="K88" s="259"/>
      <c r="L88" s="264"/>
      <c r="M88" s="265"/>
      <c r="N88" s="266"/>
      <c r="O88" s="266"/>
      <c r="P88" s="266"/>
      <c r="Q88" s="266"/>
      <c r="R88" s="266"/>
      <c r="S88" s="266"/>
      <c r="T88" s="267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68" t="s">
        <v>136</v>
      </c>
      <c r="AU88" s="268" t="s">
        <v>82</v>
      </c>
      <c r="AV88" s="15" t="s">
        <v>132</v>
      </c>
      <c r="AW88" s="15" t="s">
        <v>35</v>
      </c>
      <c r="AX88" s="15" t="s">
        <v>82</v>
      </c>
      <c r="AY88" s="268" t="s">
        <v>125</v>
      </c>
    </row>
    <row r="89" s="2" customFormat="1" ht="16.5" customHeight="1">
      <c r="A89" s="40"/>
      <c r="B89" s="41"/>
      <c r="C89" s="220" t="s">
        <v>132</v>
      </c>
      <c r="D89" s="220" t="s">
        <v>127</v>
      </c>
      <c r="E89" s="221" t="s">
        <v>1150</v>
      </c>
      <c r="F89" s="222" t="s">
        <v>1151</v>
      </c>
      <c r="G89" s="223" t="s">
        <v>585</v>
      </c>
      <c r="H89" s="224">
        <v>1</v>
      </c>
      <c r="I89" s="225"/>
      <c r="J89" s="226">
        <f>ROUND(I89*H89,2)</f>
        <v>0</v>
      </c>
      <c r="K89" s="222" t="s">
        <v>19</v>
      </c>
      <c r="L89" s="46"/>
      <c r="M89" s="227" t="s">
        <v>19</v>
      </c>
      <c r="N89" s="228" t="s">
        <v>45</v>
      </c>
      <c r="O89" s="8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1" t="s">
        <v>132</v>
      </c>
      <c r="AT89" s="231" t="s">
        <v>127</v>
      </c>
      <c r="AU89" s="231" t="s">
        <v>82</v>
      </c>
      <c r="AY89" s="19" t="s">
        <v>125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19" t="s">
        <v>82</v>
      </c>
      <c r="BK89" s="232">
        <f>ROUND(I89*H89,2)</f>
        <v>0</v>
      </c>
      <c r="BL89" s="19" t="s">
        <v>132</v>
      </c>
      <c r="BM89" s="231" t="s">
        <v>1152</v>
      </c>
    </row>
    <row r="90" s="2" customFormat="1">
      <c r="A90" s="40"/>
      <c r="B90" s="41"/>
      <c r="C90" s="42"/>
      <c r="D90" s="233" t="s">
        <v>355</v>
      </c>
      <c r="E90" s="42"/>
      <c r="F90" s="234" t="s">
        <v>1153</v>
      </c>
      <c r="G90" s="42"/>
      <c r="H90" s="42"/>
      <c r="I90" s="138"/>
      <c r="J90" s="42"/>
      <c r="K90" s="42"/>
      <c r="L90" s="46"/>
      <c r="M90" s="235"/>
      <c r="N90" s="236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355</v>
      </c>
      <c r="AU90" s="19" t="s">
        <v>82</v>
      </c>
    </row>
    <row r="91" s="14" customFormat="1">
      <c r="A91" s="14"/>
      <c r="B91" s="247"/>
      <c r="C91" s="248"/>
      <c r="D91" s="233" t="s">
        <v>136</v>
      </c>
      <c r="E91" s="249" t="s">
        <v>19</v>
      </c>
      <c r="F91" s="250" t="s">
        <v>82</v>
      </c>
      <c r="G91" s="248"/>
      <c r="H91" s="251">
        <v>1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7" t="s">
        <v>136</v>
      </c>
      <c r="AU91" s="257" t="s">
        <v>82</v>
      </c>
      <c r="AV91" s="14" t="s">
        <v>84</v>
      </c>
      <c r="AW91" s="14" t="s">
        <v>35</v>
      </c>
      <c r="AX91" s="14" t="s">
        <v>74</v>
      </c>
      <c r="AY91" s="257" t="s">
        <v>125</v>
      </c>
    </row>
    <row r="92" s="15" customFormat="1">
      <c r="A92" s="15"/>
      <c r="B92" s="258"/>
      <c r="C92" s="259"/>
      <c r="D92" s="233" t="s">
        <v>136</v>
      </c>
      <c r="E92" s="260" t="s">
        <v>19</v>
      </c>
      <c r="F92" s="261" t="s">
        <v>171</v>
      </c>
      <c r="G92" s="259"/>
      <c r="H92" s="262">
        <v>1</v>
      </c>
      <c r="I92" s="263"/>
      <c r="J92" s="259"/>
      <c r="K92" s="259"/>
      <c r="L92" s="264"/>
      <c r="M92" s="265"/>
      <c r="N92" s="266"/>
      <c r="O92" s="266"/>
      <c r="P92" s="266"/>
      <c r="Q92" s="266"/>
      <c r="R92" s="266"/>
      <c r="S92" s="266"/>
      <c r="T92" s="267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8" t="s">
        <v>136</v>
      </c>
      <c r="AU92" s="268" t="s">
        <v>82</v>
      </c>
      <c r="AV92" s="15" t="s">
        <v>132</v>
      </c>
      <c r="AW92" s="15" t="s">
        <v>35</v>
      </c>
      <c r="AX92" s="15" t="s">
        <v>82</v>
      </c>
      <c r="AY92" s="268" t="s">
        <v>125</v>
      </c>
    </row>
    <row r="93" s="2" customFormat="1" ht="16.5" customHeight="1">
      <c r="A93" s="40"/>
      <c r="B93" s="41"/>
      <c r="C93" s="220" t="s">
        <v>156</v>
      </c>
      <c r="D93" s="220" t="s">
        <v>127</v>
      </c>
      <c r="E93" s="221" t="s">
        <v>1154</v>
      </c>
      <c r="F93" s="222" t="s">
        <v>1155</v>
      </c>
      <c r="G93" s="223" t="s">
        <v>585</v>
      </c>
      <c r="H93" s="224">
        <v>1</v>
      </c>
      <c r="I93" s="225"/>
      <c r="J93" s="226">
        <f>ROUND(I93*H93,2)</f>
        <v>0</v>
      </c>
      <c r="K93" s="222" t="s">
        <v>19</v>
      </c>
      <c r="L93" s="46"/>
      <c r="M93" s="227" t="s">
        <v>19</v>
      </c>
      <c r="N93" s="228" t="s">
        <v>45</v>
      </c>
      <c r="O93" s="8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1" t="s">
        <v>132</v>
      </c>
      <c r="AT93" s="231" t="s">
        <v>127</v>
      </c>
      <c r="AU93" s="231" t="s">
        <v>82</v>
      </c>
      <c r="AY93" s="19" t="s">
        <v>125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19" t="s">
        <v>82</v>
      </c>
      <c r="BK93" s="232">
        <f>ROUND(I93*H93,2)</f>
        <v>0</v>
      </c>
      <c r="BL93" s="19" t="s">
        <v>132</v>
      </c>
      <c r="BM93" s="231" t="s">
        <v>1156</v>
      </c>
    </row>
    <row r="94" s="2" customFormat="1">
      <c r="A94" s="40"/>
      <c r="B94" s="41"/>
      <c r="C94" s="42"/>
      <c r="D94" s="233" t="s">
        <v>355</v>
      </c>
      <c r="E94" s="42"/>
      <c r="F94" s="234" t="s">
        <v>1157</v>
      </c>
      <c r="G94" s="42"/>
      <c r="H94" s="42"/>
      <c r="I94" s="138"/>
      <c r="J94" s="42"/>
      <c r="K94" s="42"/>
      <c r="L94" s="46"/>
      <c r="M94" s="235"/>
      <c r="N94" s="236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355</v>
      </c>
      <c r="AU94" s="19" t="s">
        <v>82</v>
      </c>
    </row>
    <row r="95" s="14" customFormat="1">
      <c r="A95" s="14"/>
      <c r="B95" s="247"/>
      <c r="C95" s="248"/>
      <c r="D95" s="233" t="s">
        <v>136</v>
      </c>
      <c r="E95" s="249" t="s">
        <v>19</v>
      </c>
      <c r="F95" s="250" t="s">
        <v>82</v>
      </c>
      <c r="G95" s="248"/>
      <c r="H95" s="251">
        <v>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7" t="s">
        <v>136</v>
      </c>
      <c r="AU95" s="257" t="s">
        <v>82</v>
      </c>
      <c r="AV95" s="14" t="s">
        <v>84</v>
      </c>
      <c r="AW95" s="14" t="s">
        <v>35</v>
      </c>
      <c r="AX95" s="14" t="s">
        <v>74</v>
      </c>
      <c r="AY95" s="257" t="s">
        <v>125</v>
      </c>
    </row>
    <row r="96" s="15" customFormat="1">
      <c r="A96" s="15"/>
      <c r="B96" s="258"/>
      <c r="C96" s="259"/>
      <c r="D96" s="233" t="s">
        <v>136</v>
      </c>
      <c r="E96" s="260" t="s">
        <v>19</v>
      </c>
      <c r="F96" s="261" t="s">
        <v>171</v>
      </c>
      <c r="G96" s="259"/>
      <c r="H96" s="262">
        <v>1</v>
      </c>
      <c r="I96" s="263"/>
      <c r="J96" s="259"/>
      <c r="K96" s="259"/>
      <c r="L96" s="264"/>
      <c r="M96" s="265"/>
      <c r="N96" s="266"/>
      <c r="O96" s="266"/>
      <c r="P96" s="266"/>
      <c r="Q96" s="266"/>
      <c r="R96" s="266"/>
      <c r="S96" s="266"/>
      <c r="T96" s="267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8" t="s">
        <v>136</v>
      </c>
      <c r="AU96" s="268" t="s">
        <v>82</v>
      </c>
      <c r="AV96" s="15" t="s">
        <v>132</v>
      </c>
      <c r="AW96" s="15" t="s">
        <v>35</v>
      </c>
      <c r="AX96" s="15" t="s">
        <v>82</v>
      </c>
      <c r="AY96" s="268" t="s">
        <v>125</v>
      </c>
    </row>
    <row r="97" s="2" customFormat="1" ht="16.5" customHeight="1">
      <c r="A97" s="40"/>
      <c r="B97" s="41"/>
      <c r="C97" s="220" t="s">
        <v>162</v>
      </c>
      <c r="D97" s="220" t="s">
        <v>127</v>
      </c>
      <c r="E97" s="221" t="s">
        <v>1158</v>
      </c>
      <c r="F97" s="222" t="s">
        <v>1159</v>
      </c>
      <c r="G97" s="223" t="s">
        <v>585</v>
      </c>
      <c r="H97" s="224">
        <v>1</v>
      </c>
      <c r="I97" s="225"/>
      <c r="J97" s="226">
        <f>ROUND(I97*H97,2)</f>
        <v>0</v>
      </c>
      <c r="K97" s="222" t="s">
        <v>19</v>
      </c>
      <c r="L97" s="46"/>
      <c r="M97" s="227" t="s">
        <v>19</v>
      </c>
      <c r="N97" s="228" t="s">
        <v>45</v>
      </c>
      <c r="O97" s="8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1" t="s">
        <v>132</v>
      </c>
      <c r="AT97" s="231" t="s">
        <v>127</v>
      </c>
      <c r="AU97" s="231" t="s">
        <v>82</v>
      </c>
      <c r="AY97" s="19" t="s">
        <v>125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9" t="s">
        <v>82</v>
      </c>
      <c r="BK97" s="232">
        <f>ROUND(I97*H97,2)</f>
        <v>0</v>
      </c>
      <c r="BL97" s="19" t="s">
        <v>132</v>
      </c>
      <c r="BM97" s="231" t="s">
        <v>1160</v>
      </c>
    </row>
    <row r="98" s="2" customFormat="1">
      <c r="A98" s="40"/>
      <c r="B98" s="41"/>
      <c r="C98" s="42"/>
      <c r="D98" s="233" t="s">
        <v>355</v>
      </c>
      <c r="E98" s="42"/>
      <c r="F98" s="234" t="s">
        <v>1161</v>
      </c>
      <c r="G98" s="42"/>
      <c r="H98" s="42"/>
      <c r="I98" s="138"/>
      <c r="J98" s="42"/>
      <c r="K98" s="42"/>
      <c r="L98" s="46"/>
      <c r="M98" s="235"/>
      <c r="N98" s="236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355</v>
      </c>
      <c r="AU98" s="19" t="s">
        <v>82</v>
      </c>
    </row>
    <row r="99" s="13" customFormat="1">
      <c r="A99" s="13"/>
      <c r="B99" s="237"/>
      <c r="C99" s="238"/>
      <c r="D99" s="233" t="s">
        <v>136</v>
      </c>
      <c r="E99" s="239" t="s">
        <v>19</v>
      </c>
      <c r="F99" s="240" t="s">
        <v>1162</v>
      </c>
      <c r="G99" s="238"/>
      <c r="H99" s="239" t="s">
        <v>19</v>
      </c>
      <c r="I99" s="241"/>
      <c r="J99" s="238"/>
      <c r="K99" s="238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136</v>
      </c>
      <c r="AU99" s="246" t="s">
        <v>82</v>
      </c>
      <c r="AV99" s="13" t="s">
        <v>82</v>
      </c>
      <c r="AW99" s="13" t="s">
        <v>35</v>
      </c>
      <c r="AX99" s="13" t="s">
        <v>74</v>
      </c>
      <c r="AY99" s="246" t="s">
        <v>125</v>
      </c>
    </row>
    <row r="100" s="14" customFormat="1">
      <c r="A100" s="14"/>
      <c r="B100" s="247"/>
      <c r="C100" s="248"/>
      <c r="D100" s="233" t="s">
        <v>136</v>
      </c>
      <c r="E100" s="249" t="s">
        <v>19</v>
      </c>
      <c r="F100" s="250" t="s">
        <v>82</v>
      </c>
      <c r="G100" s="248"/>
      <c r="H100" s="251">
        <v>1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136</v>
      </c>
      <c r="AU100" s="257" t="s">
        <v>82</v>
      </c>
      <c r="AV100" s="14" t="s">
        <v>84</v>
      </c>
      <c r="AW100" s="14" t="s">
        <v>35</v>
      </c>
      <c r="AX100" s="14" t="s">
        <v>74</v>
      </c>
      <c r="AY100" s="257" t="s">
        <v>125</v>
      </c>
    </row>
    <row r="101" s="15" customFormat="1">
      <c r="A101" s="15"/>
      <c r="B101" s="258"/>
      <c r="C101" s="259"/>
      <c r="D101" s="233" t="s">
        <v>136</v>
      </c>
      <c r="E101" s="260" t="s">
        <v>19</v>
      </c>
      <c r="F101" s="261" t="s">
        <v>171</v>
      </c>
      <c r="G101" s="259"/>
      <c r="H101" s="262">
        <v>1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8" t="s">
        <v>136</v>
      </c>
      <c r="AU101" s="268" t="s">
        <v>82</v>
      </c>
      <c r="AV101" s="15" t="s">
        <v>132</v>
      </c>
      <c r="AW101" s="15" t="s">
        <v>35</v>
      </c>
      <c r="AX101" s="15" t="s">
        <v>82</v>
      </c>
      <c r="AY101" s="268" t="s">
        <v>125</v>
      </c>
    </row>
    <row r="102" s="2" customFormat="1" ht="16.5" customHeight="1">
      <c r="A102" s="40"/>
      <c r="B102" s="41"/>
      <c r="C102" s="220" t="s">
        <v>172</v>
      </c>
      <c r="D102" s="220" t="s">
        <v>127</v>
      </c>
      <c r="E102" s="221" t="s">
        <v>1163</v>
      </c>
      <c r="F102" s="222" t="s">
        <v>1164</v>
      </c>
      <c r="G102" s="223" t="s">
        <v>585</v>
      </c>
      <c r="H102" s="224">
        <v>1</v>
      </c>
      <c r="I102" s="225"/>
      <c r="J102" s="226">
        <f>ROUND(I102*H102,2)</f>
        <v>0</v>
      </c>
      <c r="K102" s="222" t="s">
        <v>19</v>
      </c>
      <c r="L102" s="46"/>
      <c r="M102" s="227" t="s">
        <v>19</v>
      </c>
      <c r="N102" s="228" t="s">
        <v>45</v>
      </c>
      <c r="O102" s="8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132</v>
      </c>
      <c r="AT102" s="231" t="s">
        <v>127</v>
      </c>
      <c r="AU102" s="231" t="s">
        <v>82</v>
      </c>
      <c r="AY102" s="19" t="s">
        <v>125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9" t="s">
        <v>82</v>
      </c>
      <c r="BK102" s="232">
        <f>ROUND(I102*H102,2)</f>
        <v>0</v>
      </c>
      <c r="BL102" s="19" t="s">
        <v>132</v>
      </c>
      <c r="BM102" s="231" t="s">
        <v>1165</v>
      </c>
    </row>
    <row r="103" s="14" customFormat="1">
      <c r="A103" s="14"/>
      <c r="B103" s="247"/>
      <c r="C103" s="248"/>
      <c r="D103" s="233" t="s">
        <v>136</v>
      </c>
      <c r="E103" s="249" t="s">
        <v>19</v>
      </c>
      <c r="F103" s="250" t="s">
        <v>1166</v>
      </c>
      <c r="G103" s="248"/>
      <c r="H103" s="251">
        <v>1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7" t="s">
        <v>136</v>
      </c>
      <c r="AU103" s="257" t="s">
        <v>82</v>
      </c>
      <c r="AV103" s="14" t="s">
        <v>84</v>
      </c>
      <c r="AW103" s="14" t="s">
        <v>35</v>
      </c>
      <c r="AX103" s="14" t="s">
        <v>74</v>
      </c>
      <c r="AY103" s="257" t="s">
        <v>125</v>
      </c>
    </row>
    <row r="104" s="15" customFormat="1">
      <c r="A104" s="15"/>
      <c r="B104" s="258"/>
      <c r="C104" s="259"/>
      <c r="D104" s="233" t="s">
        <v>136</v>
      </c>
      <c r="E104" s="260" t="s">
        <v>19</v>
      </c>
      <c r="F104" s="261" t="s">
        <v>171</v>
      </c>
      <c r="G104" s="259"/>
      <c r="H104" s="262">
        <v>1</v>
      </c>
      <c r="I104" s="263"/>
      <c r="J104" s="259"/>
      <c r="K104" s="259"/>
      <c r="L104" s="264"/>
      <c r="M104" s="265"/>
      <c r="N104" s="266"/>
      <c r="O104" s="266"/>
      <c r="P104" s="266"/>
      <c r="Q104" s="266"/>
      <c r="R104" s="266"/>
      <c r="S104" s="266"/>
      <c r="T104" s="26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8" t="s">
        <v>136</v>
      </c>
      <c r="AU104" s="268" t="s">
        <v>82</v>
      </c>
      <c r="AV104" s="15" t="s">
        <v>132</v>
      </c>
      <c r="AW104" s="15" t="s">
        <v>35</v>
      </c>
      <c r="AX104" s="15" t="s">
        <v>82</v>
      </c>
      <c r="AY104" s="268" t="s">
        <v>125</v>
      </c>
    </row>
    <row r="105" s="2" customFormat="1" ht="16.5" customHeight="1">
      <c r="A105" s="40"/>
      <c r="B105" s="41"/>
      <c r="C105" s="220" t="s">
        <v>177</v>
      </c>
      <c r="D105" s="220" t="s">
        <v>127</v>
      </c>
      <c r="E105" s="221" t="s">
        <v>1167</v>
      </c>
      <c r="F105" s="222" t="s">
        <v>1164</v>
      </c>
      <c r="G105" s="223" t="s">
        <v>585</v>
      </c>
      <c r="H105" s="224">
        <v>1</v>
      </c>
      <c r="I105" s="225"/>
      <c r="J105" s="226">
        <f>ROUND(I105*H105,2)</f>
        <v>0</v>
      </c>
      <c r="K105" s="222" t="s">
        <v>19</v>
      </c>
      <c r="L105" s="46"/>
      <c r="M105" s="227" t="s">
        <v>19</v>
      </c>
      <c r="N105" s="228" t="s">
        <v>45</v>
      </c>
      <c r="O105" s="8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1" t="s">
        <v>132</v>
      </c>
      <c r="AT105" s="231" t="s">
        <v>127</v>
      </c>
      <c r="AU105" s="231" t="s">
        <v>82</v>
      </c>
      <c r="AY105" s="19" t="s">
        <v>125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9" t="s">
        <v>82</v>
      </c>
      <c r="BK105" s="232">
        <f>ROUND(I105*H105,2)</f>
        <v>0</v>
      </c>
      <c r="BL105" s="19" t="s">
        <v>132</v>
      </c>
      <c r="BM105" s="231" t="s">
        <v>1168</v>
      </c>
    </row>
    <row r="106" s="14" customFormat="1">
      <c r="A106" s="14"/>
      <c r="B106" s="247"/>
      <c r="C106" s="248"/>
      <c r="D106" s="233" t="s">
        <v>136</v>
      </c>
      <c r="E106" s="249" t="s">
        <v>19</v>
      </c>
      <c r="F106" s="250" t="s">
        <v>1169</v>
      </c>
      <c r="G106" s="248"/>
      <c r="H106" s="251">
        <v>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7" t="s">
        <v>136</v>
      </c>
      <c r="AU106" s="257" t="s">
        <v>82</v>
      </c>
      <c r="AV106" s="14" t="s">
        <v>84</v>
      </c>
      <c r="AW106" s="14" t="s">
        <v>35</v>
      </c>
      <c r="AX106" s="14" t="s">
        <v>74</v>
      </c>
      <c r="AY106" s="257" t="s">
        <v>125</v>
      </c>
    </row>
    <row r="107" s="15" customFormat="1">
      <c r="A107" s="15"/>
      <c r="B107" s="258"/>
      <c r="C107" s="259"/>
      <c r="D107" s="233" t="s">
        <v>136</v>
      </c>
      <c r="E107" s="260" t="s">
        <v>19</v>
      </c>
      <c r="F107" s="261" t="s">
        <v>171</v>
      </c>
      <c r="G107" s="259"/>
      <c r="H107" s="262">
        <v>1</v>
      </c>
      <c r="I107" s="263"/>
      <c r="J107" s="259"/>
      <c r="K107" s="259"/>
      <c r="L107" s="264"/>
      <c r="M107" s="265"/>
      <c r="N107" s="266"/>
      <c r="O107" s="266"/>
      <c r="P107" s="266"/>
      <c r="Q107" s="266"/>
      <c r="R107" s="266"/>
      <c r="S107" s="266"/>
      <c r="T107" s="26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8" t="s">
        <v>136</v>
      </c>
      <c r="AU107" s="268" t="s">
        <v>82</v>
      </c>
      <c r="AV107" s="15" t="s">
        <v>132</v>
      </c>
      <c r="AW107" s="15" t="s">
        <v>35</v>
      </c>
      <c r="AX107" s="15" t="s">
        <v>82</v>
      </c>
      <c r="AY107" s="268" t="s">
        <v>125</v>
      </c>
    </row>
    <row r="108" s="2" customFormat="1" ht="16.5" customHeight="1">
      <c r="A108" s="40"/>
      <c r="B108" s="41"/>
      <c r="C108" s="220" t="s">
        <v>183</v>
      </c>
      <c r="D108" s="220" t="s">
        <v>127</v>
      </c>
      <c r="E108" s="221" t="s">
        <v>1170</v>
      </c>
      <c r="F108" s="222" t="s">
        <v>1171</v>
      </c>
      <c r="G108" s="223" t="s">
        <v>585</v>
      </c>
      <c r="H108" s="224">
        <v>1</v>
      </c>
      <c r="I108" s="225"/>
      <c r="J108" s="226">
        <f>ROUND(I108*H108,2)</f>
        <v>0</v>
      </c>
      <c r="K108" s="222" t="s">
        <v>19</v>
      </c>
      <c r="L108" s="46"/>
      <c r="M108" s="227" t="s">
        <v>19</v>
      </c>
      <c r="N108" s="228" t="s">
        <v>45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132</v>
      </c>
      <c r="AT108" s="231" t="s">
        <v>127</v>
      </c>
      <c r="AU108" s="231" t="s">
        <v>82</v>
      </c>
      <c r="AY108" s="19" t="s">
        <v>125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9" t="s">
        <v>82</v>
      </c>
      <c r="BK108" s="232">
        <f>ROUND(I108*H108,2)</f>
        <v>0</v>
      </c>
      <c r="BL108" s="19" t="s">
        <v>132</v>
      </c>
      <c r="BM108" s="231" t="s">
        <v>1172</v>
      </c>
    </row>
    <row r="109" s="2" customFormat="1" ht="16.5" customHeight="1">
      <c r="A109" s="40"/>
      <c r="B109" s="41"/>
      <c r="C109" s="220" t="s">
        <v>194</v>
      </c>
      <c r="D109" s="220" t="s">
        <v>127</v>
      </c>
      <c r="E109" s="221" t="s">
        <v>1173</v>
      </c>
      <c r="F109" s="222" t="s">
        <v>1174</v>
      </c>
      <c r="G109" s="223" t="s">
        <v>585</v>
      </c>
      <c r="H109" s="224">
        <v>1</v>
      </c>
      <c r="I109" s="225"/>
      <c r="J109" s="226">
        <f>ROUND(I109*H109,2)</f>
        <v>0</v>
      </c>
      <c r="K109" s="222" t="s">
        <v>19</v>
      </c>
      <c r="L109" s="46"/>
      <c r="M109" s="227" t="s">
        <v>19</v>
      </c>
      <c r="N109" s="228" t="s">
        <v>45</v>
      </c>
      <c r="O109" s="8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132</v>
      </c>
      <c r="AT109" s="231" t="s">
        <v>127</v>
      </c>
      <c r="AU109" s="231" t="s">
        <v>82</v>
      </c>
      <c r="AY109" s="19" t="s">
        <v>125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9" t="s">
        <v>82</v>
      </c>
      <c r="BK109" s="232">
        <f>ROUND(I109*H109,2)</f>
        <v>0</v>
      </c>
      <c r="BL109" s="19" t="s">
        <v>132</v>
      </c>
      <c r="BM109" s="231" t="s">
        <v>1175</v>
      </c>
    </row>
    <row r="110" s="2" customFormat="1" ht="16.5" customHeight="1">
      <c r="A110" s="40"/>
      <c r="B110" s="41"/>
      <c r="C110" s="220" t="s">
        <v>201</v>
      </c>
      <c r="D110" s="220" t="s">
        <v>127</v>
      </c>
      <c r="E110" s="221" t="s">
        <v>1176</v>
      </c>
      <c r="F110" s="222" t="s">
        <v>1177</v>
      </c>
      <c r="G110" s="223" t="s">
        <v>585</v>
      </c>
      <c r="H110" s="224">
        <v>1</v>
      </c>
      <c r="I110" s="225"/>
      <c r="J110" s="226">
        <f>ROUND(I110*H110,2)</f>
        <v>0</v>
      </c>
      <c r="K110" s="222" t="s">
        <v>19</v>
      </c>
      <c r="L110" s="46"/>
      <c r="M110" s="227" t="s">
        <v>19</v>
      </c>
      <c r="N110" s="228" t="s">
        <v>45</v>
      </c>
      <c r="O110" s="8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132</v>
      </c>
      <c r="AT110" s="231" t="s">
        <v>127</v>
      </c>
      <c r="AU110" s="231" t="s">
        <v>82</v>
      </c>
      <c r="AY110" s="19" t="s">
        <v>125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9" t="s">
        <v>82</v>
      </c>
      <c r="BK110" s="232">
        <f>ROUND(I110*H110,2)</f>
        <v>0</v>
      </c>
      <c r="BL110" s="19" t="s">
        <v>132</v>
      </c>
      <c r="BM110" s="231" t="s">
        <v>1178</v>
      </c>
    </row>
    <row r="111" s="2" customFormat="1">
      <c r="A111" s="40"/>
      <c r="B111" s="41"/>
      <c r="C111" s="42"/>
      <c r="D111" s="233" t="s">
        <v>355</v>
      </c>
      <c r="E111" s="42"/>
      <c r="F111" s="234" t="s">
        <v>1179</v>
      </c>
      <c r="G111" s="42"/>
      <c r="H111" s="42"/>
      <c r="I111" s="138"/>
      <c r="J111" s="42"/>
      <c r="K111" s="42"/>
      <c r="L111" s="46"/>
      <c r="M111" s="235"/>
      <c r="N111" s="23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355</v>
      </c>
      <c r="AU111" s="19" t="s">
        <v>82</v>
      </c>
    </row>
    <row r="112" s="14" customFormat="1">
      <c r="A112" s="14"/>
      <c r="B112" s="247"/>
      <c r="C112" s="248"/>
      <c r="D112" s="233" t="s">
        <v>136</v>
      </c>
      <c r="E112" s="249" t="s">
        <v>19</v>
      </c>
      <c r="F112" s="250" t="s">
        <v>82</v>
      </c>
      <c r="G112" s="248"/>
      <c r="H112" s="251">
        <v>1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136</v>
      </c>
      <c r="AU112" s="257" t="s">
        <v>82</v>
      </c>
      <c r="AV112" s="14" t="s">
        <v>84</v>
      </c>
      <c r="AW112" s="14" t="s">
        <v>35</v>
      </c>
      <c r="AX112" s="14" t="s">
        <v>74</v>
      </c>
      <c r="AY112" s="257" t="s">
        <v>125</v>
      </c>
    </row>
    <row r="113" s="15" customFormat="1">
      <c r="A113" s="15"/>
      <c r="B113" s="258"/>
      <c r="C113" s="259"/>
      <c r="D113" s="233" t="s">
        <v>136</v>
      </c>
      <c r="E113" s="260" t="s">
        <v>19</v>
      </c>
      <c r="F113" s="261" t="s">
        <v>171</v>
      </c>
      <c r="G113" s="259"/>
      <c r="H113" s="262">
        <v>1</v>
      </c>
      <c r="I113" s="263"/>
      <c r="J113" s="259"/>
      <c r="K113" s="259"/>
      <c r="L113" s="264"/>
      <c r="M113" s="265"/>
      <c r="N113" s="266"/>
      <c r="O113" s="266"/>
      <c r="P113" s="266"/>
      <c r="Q113" s="266"/>
      <c r="R113" s="266"/>
      <c r="S113" s="266"/>
      <c r="T113" s="26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8" t="s">
        <v>136</v>
      </c>
      <c r="AU113" s="268" t="s">
        <v>82</v>
      </c>
      <c r="AV113" s="15" t="s">
        <v>132</v>
      </c>
      <c r="AW113" s="15" t="s">
        <v>35</v>
      </c>
      <c r="AX113" s="15" t="s">
        <v>82</v>
      </c>
      <c r="AY113" s="268" t="s">
        <v>125</v>
      </c>
    </row>
    <row r="114" s="2" customFormat="1" ht="16.5" customHeight="1">
      <c r="A114" s="40"/>
      <c r="B114" s="41"/>
      <c r="C114" s="220" t="s">
        <v>207</v>
      </c>
      <c r="D114" s="220" t="s">
        <v>127</v>
      </c>
      <c r="E114" s="221" t="s">
        <v>1180</v>
      </c>
      <c r="F114" s="222" t="s">
        <v>1181</v>
      </c>
      <c r="G114" s="223" t="s">
        <v>585</v>
      </c>
      <c r="H114" s="224">
        <v>1</v>
      </c>
      <c r="I114" s="225"/>
      <c r="J114" s="226">
        <f>ROUND(I114*H114,2)</f>
        <v>0</v>
      </c>
      <c r="K114" s="222" t="s">
        <v>19</v>
      </c>
      <c r="L114" s="46"/>
      <c r="M114" s="227" t="s">
        <v>19</v>
      </c>
      <c r="N114" s="228" t="s">
        <v>45</v>
      </c>
      <c r="O114" s="8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132</v>
      </c>
      <c r="AT114" s="231" t="s">
        <v>127</v>
      </c>
      <c r="AU114" s="231" t="s">
        <v>82</v>
      </c>
      <c r="AY114" s="19" t="s">
        <v>125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9" t="s">
        <v>82</v>
      </c>
      <c r="BK114" s="232">
        <f>ROUND(I114*H114,2)</f>
        <v>0</v>
      </c>
      <c r="BL114" s="19" t="s">
        <v>132</v>
      </c>
      <c r="BM114" s="231" t="s">
        <v>1182</v>
      </c>
    </row>
    <row r="115" s="2" customFormat="1" ht="16.5" customHeight="1">
      <c r="A115" s="40"/>
      <c r="B115" s="41"/>
      <c r="C115" s="220" t="s">
        <v>212</v>
      </c>
      <c r="D115" s="220" t="s">
        <v>127</v>
      </c>
      <c r="E115" s="221" t="s">
        <v>1183</v>
      </c>
      <c r="F115" s="222" t="s">
        <v>1184</v>
      </c>
      <c r="G115" s="223" t="s">
        <v>585</v>
      </c>
      <c r="H115" s="224">
        <v>1</v>
      </c>
      <c r="I115" s="225"/>
      <c r="J115" s="226">
        <f>ROUND(I115*H115,2)</f>
        <v>0</v>
      </c>
      <c r="K115" s="222" t="s">
        <v>19</v>
      </c>
      <c r="L115" s="46"/>
      <c r="M115" s="227" t="s">
        <v>19</v>
      </c>
      <c r="N115" s="228" t="s">
        <v>45</v>
      </c>
      <c r="O115" s="8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132</v>
      </c>
      <c r="AT115" s="231" t="s">
        <v>127</v>
      </c>
      <c r="AU115" s="231" t="s">
        <v>82</v>
      </c>
      <c r="AY115" s="19" t="s">
        <v>125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9" t="s">
        <v>82</v>
      </c>
      <c r="BK115" s="232">
        <f>ROUND(I115*H115,2)</f>
        <v>0</v>
      </c>
      <c r="BL115" s="19" t="s">
        <v>132</v>
      </c>
      <c r="BM115" s="231" t="s">
        <v>1185</v>
      </c>
    </row>
    <row r="116" s="2" customFormat="1" ht="16.5" customHeight="1">
      <c r="A116" s="40"/>
      <c r="B116" s="41"/>
      <c r="C116" s="220" t="s">
        <v>217</v>
      </c>
      <c r="D116" s="220" t="s">
        <v>127</v>
      </c>
      <c r="E116" s="221" t="s">
        <v>1186</v>
      </c>
      <c r="F116" s="222" t="s">
        <v>1187</v>
      </c>
      <c r="G116" s="223" t="s">
        <v>585</v>
      </c>
      <c r="H116" s="224">
        <v>1</v>
      </c>
      <c r="I116" s="225"/>
      <c r="J116" s="226">
        <f>ROUND(I116*H116,2)</f>
        <v>0</v>
      </c>
      <c r="K116" s="222" t="s">
        <v>19</v>
      </c>
      <c r="L116" s="46"/>
      <c r="M116" s="227" t="s">
        <v>19</v>
      </c>
      <c r="N116" s="228" t="s">
        <v>45</v>
      </c>
      <c r="O116" s="8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132</v>
      </c>
      <c r="AT116" s="231" t="s">
        <v>127</v>
      </c>
      <c r="AU116" s="231" t="s">
        <v>82</v>
      </c>
      <c r="AY116" s="19" t="s">
        <v>125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9" t="s">
        <v>82</v>
      </c>
      <c r="BK116" s="232">
        <f>ROUND(I116*H116,2)</f>
        <v>0</v>
      </c>
      <c r="BL116" s="19" t="s">
        <v>132</v>
      </c>
      <c r="BM116" s="231" t="s">
        <v>1188</v>
      </c>
    </row>
    <row r="117" s="2" customFormat="1" ht="16.5" customHeight="1">
      <c r="A117" s="40"/>
      <c r="B117" s="41"/>
      <c r="C117" s="220" t="s">
        <v>8</v>
      </c>
      <c r="D117" s="220" t="s">
        <v>127</v>
      </c>
      <c r="E117" s="221" t="s">
        <v>1189</v>
      </c>
      <c r="F117" s="222" t="s">
        <v>1190</v>
      </c>
      <c r="G117" s="223" t="s">
        <v>585</v>
      </c>
      <c r="H117" s="224">
        <v>1</v>
      </c>
      <c r="I117" s="225"/>
      <c r="J117" s="226">
        <f>ROUND(I117*H117,2)</f>
        <v>0</v>
      </c>
      <c r="K117" s="222" t="s">
        <v>19</v>
      </c>
      <c r="L117" s="46"/>
      <c r="M117" s="227" t="s">
        <v>19</v>
      </c>
      <c r="N117" s="228" t="s">
        <v>45</v>
      </c>
      <c r="O117" s="8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1" t="s">
        <v>132</v>
      </c>
      <c r="AT117" s="231" t="s">
        <v>127</v>
      </c>
      <c r="AU117" s="231" t="s">
        <v>82</v>
      </c>
      <c r="AY117" s="19" t="s">
        <v>125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19" t="s">
        <v>82</v>
      </c>
      <c r="BK117" s="232">
        <f>ROUND(I117*H117,2)</f>
        <v>0</v>
      </c>
      <c r="BL117" s="19" t="s">
        <v>132</v>
      </c>
      <c r="BM117" s="231" t="s">
        <v>1191</v>
      </c>
    </row>
    <row r="118" s="2" customFormat="1" ht="16.5" customHeight="1">
      <c r="A118" s="40"/>
      <c r="B118" s="41"/>
      <c r="C118" s="220" t="s">
        <v>226</v>
      </c>
      <c r="D118" s="220" t="s">
        <v>127</v>
      </c>
      <c r="E118" s="221" t="s">
        <v>1192</v>
      </c>
      <c r="F118" s="222" t="s">
        <v>1193</v>
      </c>
      <c r="G118" s="223" t="s">
        <v>585</v>
      </c>
      <c r="H118" s="224">
        <v>1</v>
      </c>
      <c r="I118" s="225"/>
      <c r="J118" s="226">
        <f>ROUND(I118*H118,2)</f>
        <v>0</v>
      </c>
      <c r="K118" s="222" t="s">
        <v>19</v>
      </c>
      <c r="L118" s="46"/>
      <c r="M118" s="294" t="s">
        <v>19</v>
      </c>
      <c r="N118" s="295" t="s">
        <v>45</v>
      </c>
      <c r="O118" s="292"/>
      <c r="P118" s="296">
        <f>O118*H118</f>
        <v>0</v>
      </c>
      <c r="Q118" s="296">
        <v>0</v>
      </c>
      <c r="R118" s="296">
        <f>Q118*H118</f>
        <v>0</v>
      </c>
      <c r="S118" s="296">
        <v>0</v>
      </c>
      <c r="T118" s="29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132</v>
      </c>
      <c r="AT118" s="231" t="s">
        <v>127</v>
      </c>
      <c r="AU118" s="231" t="s">
        <v>82</v>
      </c>
      <c r="AY118" s="19" t="s">
        <v>125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9" t="s">
        <v>82</v>
      </c>
      <c r="BK118" s="232">
        <f>ROUND(I118*H118,2)</f>
        <v>0</v>
      </c>
      <c r="BL118" s="19" t="s">
        <v>132</v>
      </c>
      <c r="BM118" s="231" t="s">
        <v>1194</v>
      </c>
    </row>
    <row r="119" s="2" customFormat="1" ht="6.96" customHeight="1">
      <c r="A119" s="40"/>
      <c r="B119" s="61"/>
      <c r="C119" s="62"/>
      <c r="D119" s="62"/>
      <c r="E119" s="62"/>
      <c r="F119" s="62"/>
      <c r="G119" s="62"/>
      <c r="H119" s="62"/>
      <c r="I119" s="168"/>
      <c r="J119" s="62"/>
      <c r="K119" s="62"/>
      <c r="L119" s="46"/>
      <c r="M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</sheetData>
  <sheetProtection sheet="1" autoFilter="0" formatColumns="0" formatRows="0" objects="1" scenarios="1" spinCount="100000" saltValue="T+jsnxhd5IOO9ZTe29UOW668uvfyjTU6nEa0S7iQRgugdSgU65mMgmqIJrD3NN6hJqiuL9qwLay4Lfd4PdzQCQ==" hashValue="LNpptqbT4bL1HckztnjLMAIfGkCiQT/l/hOgC8zvgGjoUe27Ehwdlp9jscaRBwNo1PQTb1yRzBP+7ZD5O/ouYg==" algorithmName="SHA-512" password="CC35"/>
  <autoFilter ref="C79:K11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8" customWidth="1"/>
    <col min="2" max="2" width="1.667969" style="298" customWidth="1"/>
    <col min="3" max="4" width="5" style="298" customWidth="1"/>
    <col min="5" max="5" width="11.66016" style="298" customWidth="1"/>
    <col min="6" max="6" width="9.160156" style="298" customWidth="1"/>
    <col min="7" max="7" width="5" style="298" customWidth="1"/>
    <col min="8" max="8" width="77.83203" style="298" customWidth="1"/>
    <col min="9" max="10" width="20" style="298" customWidth="1"/>
    <col min="11" max="11" width="1.667969" style="298" customWidth="1"/>
  </cols>
  <sheetData>
    <row r="1" s="1" customFormat="1" ht="37.5" customHeight="1"/>
    <row r="2" s="1" customFormat="1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7" customFormat="1" ht="45" customHeight="1">
      <c r="B3" s="302"/>
      <c r="C3" s="303" t="s">
        <v>1195</v>
      </c>
      <c r="D3" s="303"/>
      <c r="E3" s="303"/>
      <c r="F3" s="303"/>
      <c r="G3" s="303"/>
      <c r="H3" s="303"/>
      <c r="I3" s="303"/>
      <c r="J3" s="303"/>
      <c r="K3" s="304"/>
    </row>
    <row r="4" s="1" customFormat="1" ht="25.5" customHeight="1">
      <c r="B4" s="305"/>
      <c r="C4" s="306" t="s">
        <v>1196</v>
      </c>
      <c r="D4" s="306"/>
      <c r="E4" s="306"/>
      <c r="F4" s="306"/>
      <c r="G4" s="306"/>
      <c r="H4" s="306"/>
      <c r="I4" s="306"/>
      <c r="J4" s="306"/>
      <c r="K4" s="307"/>
    </row>
    <row r="5" s="1" customFormat="1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s="1" customFormat="1" ht="15" customHeight="1">
      <c r="B6" s="305"/>
      <c r="C6" s="309" t="s">
        <v>1197</v>
      </c>
      <c r="D6" s="309"/>
      <c r="E6" s="309"/>
      <c r="F6" s="309"/>
      <c r="G6" s="309"/>
      <c r="H6" s="309"/>
      <c r="I6" s="309"/>
      <c r="J6" s="309"/>
      <c r="K6" s="307"/>
    </row>
    <row r="7" s="1" customFormat="1" ht="15" customHeight="1">
      <c r="B7" s="310"/>
      <c r="C7" s="309" t="s">
        <v>1198</v>
      </c>
      <c r="D7" s="309"/>
      <c r="E7" s="309"/>
      <c r="F7" s="309"/>
      <c r="G7" s="309"/>
      <c r="H7" s="309"/>
      <c r="I7" s="309"/>
      <c r="J7" s="309"/>
      <c r="K7" s="307"/>
    </row>
    <row r="8" s="1" customFormat="1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s="1" customFormat="1" ht="15" customHeight="1">
      <c r="B9" s="310"/>
      <c r="C9" s="309" t="s">
        <v>1199</v>
      </c>
      <c r="D9" s="309"/>
      <c r="E9" s="309"/>
      <c r="F9" s="309"/>
      <c r="G9" s="309"/>
      <c r="H9" s="309"/>
      <c r="I9" s="309"/>
      <c r="J9" s="309"/>
      <c r="K9" s="307"/>
    </row>
    <row r="10" s="1" customFormat="1" ht="15" customHeight="1">
      <c r="B10" s="310"/>
      <c r="C10" s="309"/>
      <c r="D10" s="309" t="s">
        <v>1200</v>
      </c>
      <c r="E10" s="309"/>
      <c r="F10" s="309"/>
      <c r="G10" s="309"/>
      <c r="H10" s="309"/>
      <c r="I10" s="309"/>
      <c r="J10" s="309"/>
      <c r="K10" s="307"/>
    </row>
    <row r="11" s="1" customFormat="1" ht="15" customHeight="1">
      <c r="B11" s="310"/>
      <c r="C11" s="311"/>
      <c r="D11" s="309" t="s">
        <v>1201</v>
      </c>
      <c r="E11" s="309"/>
      <c r="F11" s="309"/>
      <c r="G11" s="309"/>
      <c r="H11" s="309"/>
      <c r="I11" s="309"/>
      <c r="J11" s="309"/>
      <c r="K11" s="307"/>
    </row>
    <row r="12" s="1" customFormat="1" ht="15" customHeight="1">
      <c r="B12" s="310"/>
      <c r="C12" s="311"/>
      <c r="D12" s="309"/>
      <c r="E12" s="309"/>
      <c r="F12" s="309"/>
      <c r="G12" s="309"/>
      <c r="H12" s="309"/>
      <c r="I12" s="309"/>
      <c r="J12" s="309"/>
      <c r="K12" s="307"/>
    </row>
    <row r="13" s="1" customFormat="1" ht="15" customHeight="1">
      <c r="B13" s="310"/>
      <c r="C13" s="311"/>
      <c r="D13" s="312" t="s">
        <v>1202</v>
      </c>
      <c r="E13" s="309"/>
      <c r="F13" s="309"/>
      <c r="G13" s="309"/>
      <c r="H13" s="309"/>
      <c r="I13" s="309"/>
      <c r="J13" s="309"/>
      <c r="K13" s="307"/>
    </row>
    <row r="14" s="1" customFormat="1" ht="12.75" customHeight="1">
      <c r="B14" s="310"/>
      <c r="C14" s="311"/>
      <c r="D14" s="311"/>
      <c r="E14" s="311"/>
      <c r="F14" s="311"/>
      <c r="G14" s="311"/>
      <c r="H14" s="311"/>
      <c r="I14" s="311"/>
      <c r="J14" s="311"/>
      <c r="K14" s="307"/>
    </row>
    <row r="15" s="1" customFormat="1" ht="15" customHeight="1">
      <c r="B15" s="310"/>
      <c r="C15" s="311"/>
      <c r="D15" s="309" t="s">
        <v>1203</v>
      </c>
      <c r="E15" s="309"/>
      <c r="F15" s="309"/>
      <c r="G15" s="309"/>
      <c r="H15" s="309"/>
      <c r="I15" s="309"/>
      <c r="J15" s="309"/>
      <c r="K15" s="307"/>
    </row>
    <row r="16" s="1" customFormat="1" ht="15" customHeight="1">
      <c r="B16" s="310"/>
      <c r="C16" s="311"/>
      <c r="D16" s="309" t="s">
        <v>1204</v>
      </c>
      <c r="E16" s="309"/>
      <c r="F16" s="309"/>
      <c r="G16" s="309"/>
      <c r="H16" s="309"/>
      <c r="I16" s="309"/>
      <c r="J16" s="309"/>
      <c r="K16" s="307"/>
    </row>
    <row r="17" s="1" customFormat="1" ht="15" customHeight="1">
      <c r="B17" s="310"/>
      <c r="C17" s="311"/>
      <c r="D17" s="309" t="s">
        <v>1205</v>
      </c>
      <c r="E17" s="309"/>
      <c r="F17" s="309"/>
      <c r="G17" s="309"/>
      <c r="H17" s="309"/>
      <c r="I17" s="309"/>
      <c r="J17" s="309"/>
      <c r="K17" s="307"/>
    </row>
    <row r="18" s="1" customFormat="1" ht="15" customHeight="1">
      <c r="B18" s="310"/>
      <c r="C18" s="311"/>
      <c r="D18" s="311"/>
      <c r="E18" s="313" t="s">
        <v>81</v>
      </c>
      <c r="F18" s="309" t="s">
        <v>1206</v>
      </c>
      <c r="G18" s="309"/>
      <c r="H18" s="309"/>
      <c r="I18" s="309"/>
      <c r="J18" s="309"/>
      <c r="K18" s="307"/>
    </row>
    <row r="19" s="1" customFormat="1" ht="15" customHeight="1">
      <c r="B19" s="310"/>
      <c r="C19" s="311"/>
      <c r="D19" s="311"/>
      <c r="E19" s="313" t="s">
        <v>1207</v>
      </c>
      <c r="F19" s="309" t="s">
        <v>1208</v>
      </c>
      <c r="G19" s="309"/>
      <c r="H19" s="309"/>
      <c r="I19" s="309"/>
      <c r="J19" s="309"/>
      <c r="K19" s="307"/>
    </row>
    <row r="20" s="1" customFormat="1" ht="15" customHeight="1">
      <c r="B20" s="310"/>
      <c r="C20" s="311"/>
      <c r="D20" s="311"/>
      <c r="E20" s="313" t="s">
        <v>1209</v>
      </c>
      <c r="F20" s="309" t="s">
        <v>1210</v>
      </c>
      <c r="G20" s="309"/>
      <c r="H20" s="309"/>
      <c r="I20" s="309"/>
      <c r="J20" s="309"/>
      <c r="K20" s="307"/>
    </row>
    <row r="21" s="1" customFormat="1" ht="15" customHeight="1">
      <c r="B21" s="310"/>
      <c r="C21" s="311"/>
      <c r="D21" s="311"/>
      <c r="E21" s="313" t="s">
        <v>91</v>
      </c>
      <c r="F21" s="309" t="s">
        <v>92</v>
      </c>
      <c r="G21" s="309"/>
      <c r="H21" s="309"/>
      <c r="I21" s="309"/>
      <c r="J21" s="309"/>
      <c r="K21" s="307"/>
    </row>
    <row r="22" s="1" customFormat="1" ht="15" customHeight="1">
      <c r="B22" s="310"/>
      <c r="C22" s="311"/>
      <c r="D22" s="311"/>
      <c r="E22" s="313" t="s">
        <v>1211</v>
      </c>
      <c r="F22" s="309" t="s">
        <v>1212</v>
      </c>
      <c r="G22" s="309"/>
      <c r="H22" s="309"/>
      <c r="I22" s="309"/>
      <c r="J22" s="309"/>
      <c r="K22" s="307"/>
    </row>
    <row r="23" s="1" customFormat="1" ht="15" customHeight="1">
      <c r="B23" s="310"/>
      <c r="C23" s="311"/>
      <c r="D23" s="311"/>
      <c r="E23" s="313" t="s">
        <v>1213</v>
      </c>
      <c r="F23" s="309" t="s">
        <v>1214</v>
      </c>
      <c r="G23" s="309"/>
      <c r="H23" s="309"/>
      <c r="I23" s="309"/>
      <c r="J23" s="309"/>
      <c r="K23" s="307"/>
    </row>
    <row r="24" s="1" customFormat="1" ht="12.75" customHeight="1">
      <c r="B24" s="310"/>
      <c r="C24" s="311"/>
      <c r="D24" s="311"/>
      <c r="E24" s="311"/>
      <c r="F24" s="311"/>
      <c r="G24" s="311"/>
      <c r="H24" s="311"/>
      <c r="I24" s="311"/>
      <c r="J24" s="311"/>
      <c r="K24" s="307"/>
    </row>
    <row r="25" s="1" customFormat="1" ht="15" customHeight="1">
      <c r="B25" s="310"/>
      <c r="C25" s="309" t="s">
        <v>1215</v>
      </c>
      <c r="D25" s="309"/>
      <c r="E25" s="309"/>
      <c r="F25" s="309"/>
      <c r="G25" s="309"/>
      <c r="H25" s="309"/>
      <c r="I25" s="309"/>
      <c r="J25" s="309"/>
      <c r="K25" s="307"/>
    </row>
    <row r="26" s="1" customFormat="1" ht="15" customHeight="1">
      <c r="B26" s="310"/>
      <c r="C26" s="309" t="s">
        <v>1216</v>
      </c>
      <c r="D26" s="309"/>
      <c r="E26" s="309"/>
      <c r="F26" s="309"/>
      <c r="G26" s="309"/>
      <c r="H26" s="309"/>
      <c r="I26" s="309"/>
      <c r="J26" s="309"/>
      <c r="K26" s="307"/>
    </row>
    <row r="27" s="1" customFormat="1" ht="15" customHeight="1">
      <c r="B27" s="310"/>
      <c r="C27" s="309"/>
      <c r="D27" s="309" t="s">
        <v>1217</v>
      </c>
      <c r="E27" s="309"/>
      <c r="F27" s="309"/>
      <c r="G27" s="309"/>
      <c r="H27" s="309"/>
      <c r="I27" s="309"/>
      <c r="J27" s="309"/>
      <c r="K27" s="307"/>
    </row>
    <row r="28" s="1" customFormat="1" ht="15" customHeight="1">
      <c r="B28" s="310"/>
      <c r="C28" s="311"/>
      <c r="D28" s="309" t="s">
        <v>1218</v>
      </c>
      <c r="E28" s="309"/>
      <c r="F28" s="309"/>
      <c r="G28" s="309"/>
      <c r="H28" s="309"/>
      <c r="I28" s="309"/>
      <c r="J28" s="309"/>
      <c r="K28" s="307"/>
    </row>
    <row r="29" s="1" customFormat="1" ht="12.75" customHeight="1">
      <c r="B29" s="310"/>
      <c r="C29" s="311"/>
      <c r="D29" s="311"/>
      <c r="E29" s="311"/>
      <c r="F29" s="311"/>
      <c r="G29" s="311"/>
      <c r="H29" s="311"/>
      <c r="I29" s="311"/>
      <c r="J29" s="311"/>
      <c r="K29" s="307"/>
    </row>
    <row r="30" s="1" customFormat="1" ht="15" customHeight="1">
      <c r="B30" s="310"/>
      <c r="C30" s="311"/>
      <c r="D30" s="309" t="s">
        <v>1219</v>
      </c>
      <c r="E30" s="309"/>
      <c r="F30" s="309"/>
      <c r="G30" s="309"/>
      <c r="H30" s="309"/>
      <c r="I30" s="309"/>
      <c r="J30" s="309"/>
      <c r="K30" s="307"/>
    </row>
    <row r="31" s="1" customFormat="1" ht="15" customHeight="1">
      <c r="B31" s="310"/>
      <c r="C31" s="311"/>
      <c r="D31" s="309" t="s">
        <v>1220</v>
      </c>
      <c r="E31" s="309"/>
      <c r="F31" s="309"/>
      <c r="G31" s="309"/>
      <c r="H31" s="309"/>
      <c r="I31" s="309"/>
      <c r="J31" s="309"/>
      <c r="K31" s="307"/>
    </row>
    <row r="32" s="1" customFormat="1" ht="12.75" customHeight="1">
      <c r="B32" s="310"/>
      <c r="C32" s="311"/>
      <c r="D32" s="311"/>
      <c r="E32" s="311"/>
      <c r="F32" s="311"/>
      <c r="G32" s="311"/>
      <c r="H32" s="311"/>
      <c r="I32" s="311"/>
      <c r="J32" s="311"/>
      <c r="K32" s="307"/>
    </row>
    <row r="33" s="1" customFormat="1" ht="15" customHeight="1">
      <c r="B33" s="310"/>
      <c r="C33" s="311"/>
      <c r="D33" s="309" t="s">
        <v>1221</v>
      </c>
      <c r="E33" s="309"/>
      <c r="F33" s="309"/>
      <c r="G33" s="309"/>
      <c r="H33" s="309"/>
      <c r="I33" s="309"/>
      <c r="J33" s="309"/>
      <c r="K33" s="307"/>
    </row>
    <row r="34" s="1" customFormat="1" ht="15" customHeight="1">
      <c r="B34" s="310"/>
      <c r="C34" s="311"/>
      <c r="D34" s="309" t="s">
        <v>1222</v>
      </c>
      <c r="E34" s="309"/>
      <c r="F34" s="309"/>
      <c r="G34" s="309"/>
      <c r="H34" s="309"/>
      <c r="I34" s="309"/>
      <c r="J34" s="309"/>
      <c r="K34" s="307"/>
    </row>
    <row r="35" s="1" customFormat="1" ht="15" customHeight="1">
      <c r="B35" s="310"/>
      <c r="C35" s="311"/>
      <c r="D35" s="309" t="s">
        <v>1223</v>
      </c>
      <c r="E35" s="309"/>
      <c r="F35" s="309"/>
      <c r="G35" s="309"/>
      <c r="H35" s="309"/>
      <c r="I35" s="309"/>
      <c r="J35" s="309"/>
      <c r="K35" s="307"/>
    </row>
    <row r="36" s="1" customFormat="1" ht="15" customHeight="1">
      <c r="B36" s="310"/>
      <c r="C36" s="311"/>
      <c r="D36" s="309"/>
      <c r="E36" s="312" t="s">
        <v>111</v>
      </c>
      <c r="F36" s="309"/>
      <c r="G36" s="309" t="s">
        <v>1224</v>
      </c>
      <c r="H36" s="309"/>
      <c r="I36" s="309"/>
      <c r="J36" s="309"/>
      <c r="K36" s="307"/>
    </row>
    <row r="37" s="1" customFormat="1" ht="30.75" customHeight="1">
      <c r="B37" s="310"/>
      <c r="C37" s="311"/>
      <c r="D37" s="309"/>
      <c r="E37" s="312" t="s">
        <v>1225</v>
      </c>
      <c r="F37" s="309"/>
      <c r="G37" s="309" t="s">
        <v>1226</v>
      </c>
      <c r="H37" s="309"/>
      <c r="I37" s="309"/>
      <c r="J37" s="309"/>
      <c r="K37" s="307"/>
    </row>
    <row r="38" s="1" customFormat="1" ht="15" customHeight="1">
      <c r="B38" s="310"/>
      <c r="C38" s="311"/>
      <c r="D38" s="309"/>
      <c r="E38" s="312" t="s">
        <v>55</v>
      </c>
      <c r="F38" s="309"/>
      <c r="G38" s="309" t="s">
        <v>1227</v>
      </c>
      <c r="H38" s="309"/>
      <c r="I38" s="309"/>
      <c r="J38" s="309"/>
      <c r="K38" s="307"/>
    </row>
    <row r="39" s="1" customFormat="1" ht="15" customHeight="1">
      <c r="B39" s="310"/>
      <c r="C39" s="311"/>
      <c r="D39" s="309"/>
      <c r="E39" s="312" t="s">
        <v>56</v>
      </c>
      <c r="F39" s="309"/>
      <c r="G39" s="309" t="s">
        <v>1228</v>
      </c>
      <c r="H39" s="309"/>
      <c r="I39" s="309"/>
      <c r="J39" s="309"/>
      <c r="K39" s="307"/>
    </row>
    <row r="40" s="1" customFormat="1" ht="15" customHeight="1">
      <c r="B40" s="310"/>
      <c r="C40" s="311"/>
      <c r="D40" s="309"/>
      <c r="E40" s="312" t="s">
        <v>112</v>
      </c>
      <c r="F40" s="309"/>
      <c r="G40" s="309" t="s">
        <v>1229</v>
      </c>
      <c r="H40" s="309"/>
      <c r="I40" s="309"/>
      <c r="J40" s="309"/>
      <c r="K40" s="307"/>
    </row>
    <row r="41" s="1" customFormat="1" ht="15" customHeight="1">
      <c r="B41" s="310"/>
      <c r="C41" s="311"/>
      <c r="D41" s="309"/>
      <c r="E41" s="312" t="s">
        <v>113</v>
      </c>
      <c r="F41" s="309"/>
      <c r="G41" s="309" t="s">
        <v>1230</v>
      </c>
      <c r="H41" s="309"/>
      <c r="I41" s="309"/>
      <c r="J41" s="309"/>
      <c r="K41" s="307"/>
    </row>
    <row r="42" s="1" customFormat="1" ht="15" customHeight="1">
      <c r="B42" s="310"/>
      <c r="C42" s="311"/>
      <c r="D42" s="309"/>
      <c r="E42" s="312" t="s">
        <v>1231</v>
      </c>
      <c r="F42" s="309"/>
      <c r="G42" s="309" t="s">
        <v>1232</v>
      </c>
      <c r="H42" s="309"/>
      <c r="I42" s="309"/>
      <c r="J42" s="309"/>
      <c r="K42" s="307"/>
    </row>
    <row r="43" s="1" customFormat="1" ht="15" customHeight="1">
      <c r="B43" s="310"/>
      <c r="C43" s="311"/>
      <c r="D43" s="309"/>
      <c r="E43" s="312"/>
      <c r="F43" s="309"/>
      <c r="G43" s="309" t="s">
        <v>1233</v>
      </c>
      <c r="H43" s="309"/>
      <c r="I43" s="309"/>
      <c r="J43" s="309"/>
      <c r="K43" s="307"/>
    </row>
    <row r="44" s="1" customFormat="1" ht="15" customHeight="1">
      <c r="B44" s="310"/>
      <c r="C44" s="311"/>
      <c r="D44" s="309"/>
      <c r="E44" s="312" t="s">
        <v>1234</v>
      </c>
      <c r="F44" s="309"/>
      <c r="G44" s="309" t="s">
        <v>1235</v>
      </c>
      <c r="H44" s="309"/>
      <c r="I44" s="309"/>
      <c r="J44" s="309"/>
      <c r="K44" s="307"/>
    </row>
    <row r="45" s="1" customFormat="1" ht="15" customHeight="1">
      <c r="B45" s="310"/>
      <c r="C45" s="311"/>
      <c r="D45" s="309"/>
      <c r="E45" s="312" t="s">
        <v>115</v>
      </c>
      <c r="F45" s="309"/>
      <c r="G45" s="309" t="s">
        <v>1236</v>
      </c>
      <c r="H45" s="309"/>
      <c r="I45" s="309"/>
      <c r="J45" s="309"/>
      <c r="K45" s="307"/>
    </row>
    <row r="46" s="1" customFormat="1" ht="12.75" customHeight="1">
      <c r="B46" s="310"/>
      <c r="C46" s="311"/>
      <c r="D46" s="309"/>
      <c r="E46" s="309"/>
      <c r="F46" s="309"/>
      <c r="G46" s="309"/>
      <c r="H46" s="309"/>
      <c r="I46" s="309"/>
      <c r="J46" s="309"/>
      <c r="K46" s="307"/>
    </row>
    <row r="47" s="1" customFormat="1" ht="15" customHeight="1">
      <c r="B47" s="310"/>
      <c r="C47" s="311"/>
      <c r="D47" s="309" t="s">
        <v>1237</v>
      </c>
      <c r="E47" s="309"/>
      <c r="F47" s="309"/>
      <c r="G47" s="309"/>
      <c r="H47" s="309"/>
      <c r="I47" s="309"/>
      <c r="J47" s="309"/>
      <c r="K47" s="307"/>
    </row>
    <row r="48" s="1" customFormat="1" ht="15" customHeight="1">
      <c r="B48" s="310"/>
      <c r="C48" s="311"/>
      <c r="D48" s="311"/>
      <c r="E48" s="309" t="s">
        <v>1238</v>
      </c>
      <c r="F48" s="309"/>
      <c r="G48" s="309"/>
      <c r="H48" s="309"/>
      <c r="I48" s="309"/>
      <c r="J48" s="309"/>
      <c r="K48" s="307"/>
    </row>
    <row r="49" s="1" customFormat="1" ht="15" customHeight="1">
      <c r="B49" s="310"/>
      <c r="C49" s="311"/>
      <c r="D49" s="311"/>
      <c r="E49" s="309" t="s">
        <v>1239</v>
      </c>
      <c r="F49" s="309"/>
      <c r="G49" s="309"/>
      <c r="H49" s="309"/>
      <c r="I49" s="309"/>
      <c r="J49" s="309"/>
      <c r="K49" s="307"/>
    </row>
    <row r="50" s="1" customFormat="1" ht="15" customHeight="1">
      <c r="B50" s="310"/>
      <c r="C50" s="311"/>
      <c r="D50" s="311"/>
      <c r="E50" s="309" t="s">
        <v>1240</v>
      </c>
      <c r="F50" s="309"/>
      <c r="G50" s="309"/>
      <c r="H50" s="309"/>
      <c r="I50" s="309"/>
      <c r="J50" s="309"/>
      <c r="K50" s="307"/>
    </row>
    <row r="51" s="1" customFormat="1" ht="15" customHeight="1">
      <c r="B51" s="310"/>
      <c r="C51" s="311"/>
      <c r="D51" s="309" t="s">
        <v>1241</v>
      </c>
      <c r="E51" s="309"/>
      <c r="F51" s="309"/>
      <c r="G51" s="309"/>
      <c r="H51" s="309"/>
      <c r="I51" s="309"/>
      <c r="J51" s="309"/>
      <c r="K51" s="307"/>
    </row>
    <row r="52" s="1" customFormat="1" ht="25.5" customHeight="1">
      <c r="B52" s="305"/>
      <c r="C52" s="306" t="s">
        <v>1242</v>
      </c>
      <c r="D52" s="306"/>
      <c r="E52" s="306"/>
      <c r="F52" s="306"/>
      <c r="G52" s="306"/>
      <c r="H52" s="306"/>
      <c r="I52" s="306"/>
      <c r="J52" s="306"/>
      <c r="K52" s="307"/>
    </row>
    <row r="53" s="1" customFormat="1" ht="5.25" customHeight="1">
      <c r="B53" s="305"/>
      <c r="C53" s="308"/>
      <c r="D53" s="308"/>
      <c r="E53" s="308"/>
      <c r="F53" s="308"/>
      <c r="G53" s="308"/>
      <c r="H53" s="308"/>
      <c r="I53" s="308"/>
      <c r="J53" s="308"/>
      <c r="K53" s="307"/>
    </row>
    <row r="54" s="1" customFormat="1" ht="15" customHeight="1">
      <c r="B54" s="305"/>
      <c r="C54" s="309" t="s">
        <v>1243</v>
      </c>
      <c r="D54" s="309"/>
      <c r="E54" s="309"/>
      <c r="F54" s="309"/>
      <c r="G54" s="309"/>
      <c r="H54" s="309"/>
      <c r="I54" s="309"/>
      <c r="J54" s="309"/>
      <c r="K54" s="307"/>
    </row>
    <row r="55" s="1" customFormat="1" ht="15" customHeight="1">
      <c r="B55" s="305"/>
      <c r="C55" s="309" t="s">
        <v>1244</v>
      </c>
      <c r="D55" s="309"/>
      <c r="E55" s="309"/>
      <c r="F55" s="309"/>
      <c r="G55" s="309"/>
      <c r="H55" s="309"/>
      <c r="I55" s="309"/>
      <c r="J55" s="309"/>
      <c r="K55" s="307"/>
    </row>
    <row r="56" s="1" customFormat="1" ht="12.75" customHeight="1">
      <c r="B56" s="305"/>
      <c r="C56" s="309"/>
      <c r="D56" s="309"/>
      <c r="E56" s="309"/>
      <c r="F56" s="309"/>
      <c r="G56" s="309"/>
      <c r="H56" s="309"/>
      <c r="I56" s="309"/>
      <c r="J56" s="309"/>
      <c r="K56" s="307"/>
    </row>
    <row r="57" s="1" customFormat="1" ht="15" customHeight="1">
      <c r="B57" s="305"/>
      <c r="C57" s="309" t="s">
        <v>1245</v>
      </c>
      <c r="D57" s="309"/>
      <c r="E57" s="309"/>
      <c r="F57" s="309"/>
      <c r="G57" s="309"/>
      <c r="H57" s="309"/>
      <c r="I57" s="309"/>
      <c r="J57" s="309"/>
      <c r="K57" s="307"/>
    </row>
    <row r="58" s="1" customFormat="1" ht="15" customHeight="1">
      <c r="B58" s="305"/>
      <c r="C58" s="311"/>
      <c r="D58" s="309" t="s">
        <v>1246</v>
      </c>
      <c r="E58" s="309"/>
      <c r="F58" s="309"/>
      <c r="G58" s="309"/>
      <c r="H58" s="309"/>
      <c r="I58" s="309"/>
      <c r="J58" s="309"/>
      <c r="K58" s="307"/>
    </row>
    <row r="59" s="1" customFormat="1" ht="15" customHeight="1">
      <c r="B59" s="305"/>
      <c r="C59" s="311"/>
      <c r="D59" s="309" t="s">
        <v>1247</v>
      </c>
      <c r="E59" s="309"/>
      <c r="F59" s="309"/>
      <c r="G59" s="309"/>
      <c r="H59" s="309"/>
      <c r="I59" s="309"/>
      <c r="J59" s="309"/>
      <c r="K59" s="307"/>
    </row>
    <row r="60" s="1" customFormat="1" ht="15" customHeight="1">
      <c r="B60" s="305"/>
      <c r="C60" s="311"/>
      <c r="D60" s="309" t="s">
        <v>1248</v>
      </c>
      <c r="E60" s="309"/>
      <c r="F60" s="309"/>
      <c r="G60" s="309"/>
      <c r="H60" s="309"/>
      <c r="I60" s="309"/>
      <c r="J60" s="309"/>
      <c r="K60" s="307"/>
    </row>
    <row r="61" s="1" customFormat="1" ht="15" customHeight="1">
      <c r="B61" s="305"/>
      <c r="C61" s="311"/>
      <c r="D61" s="309" t="s">
        <v>1249</v>
      </c>
      <c r="E61" s="309"/>
      <c r="F61" s="309"/>
      <c r="G61" s="309"/>
      <c r="H61" s="309"/>
      <c r="I61" s="309"/>
      <c r="J61" s="309"/>
      <c r="K61" s="307"/>
    </row>
    <row r="62" s="1" customFormat="1" ht="15" customHeight="1">
      <c r="B62" s="305"/>
      <c r="C62" s="311"/>
      <c r="D62" s="314" t="s">
        <v>1250</v>
      </c>
      <c r="E62" s="314"/>
      <c r="F62" s="314"/>
      <c r="G62" s="314"/>
      <c r="H62" s="314"/>
      <c r="I62" s="314"/>
      <c r="J62" s="314"/>
      <c r="K62" s="307"/>
    </row>
    <row r="63" s="1" customFormat="1" ht="15" customHeight="1">
      <c r="B63" s="305"/>
      <c r="C63" s="311"/>
      <c r="D63" s="309" t="s">
        <v>1251</v>
      </c>
      <c r="E63" s="309"/>
      <c r="F63" s="309"/>
      <c r="G63" s="309"/>
      <c r="H63" s="309"/>
      <c r="I63" s="309"/>
      <c r="J63" s="309"/>
      <c r="K63" s="307"/>
    </row>
    <row r="64" s="1" customFormat="1" ht="12.75" customHeight="1">
      <c r="B64" s="305"/>
      <c r="C64" s="311"/>
      <c r="D64" s="311"/>
      <c r="E64" s="315"/>
      <c r="F64" s="311"/>
      <c r="G64" s="311"/>
      <c r="H64" s="311"/>
      <c r="I64" s="311"/>
      <c r="J64" s="311"/>
      <c r="K64" s="307"/>
    </row>
    <row r="65" s="1" customFormat="1" ht="15" customHeight="1">
      <c r="B65" s="305"/>
      <c r="C65" s="311"/>
      <c r="D65" s="309" t="s">
        <v>1252</v>
      </c>
      <c r="E65" s="309"/>
      <c r="F65" s="309"/>
      <c r="G65" s="309"/>
      <c r="H65" s="309"/>
      <c r="I65" s="309"/>
      <c r="J65" s="309"/>
      <c r="K65" s="307"/>
    </row>
    <row r="66" s="1" customFormat="1" ht="15" customHeight="1">
      <c r="B66" s="305"/>
      <c r="C66" s="311"/>
      <c r="D66" s="314" t="s">
        <v>1253</v>
      </c>
      <c r="E66" s="314"/>
      <c r="F66" s="314"/>
      <c r="G66" s="314"/>
      <c r="H66" s="314"/>
      <c r="I66" s="314"/>
      <c r="J66" s="314"/>
      <c r="K66" s="307"/>
    </row>
    <row r="67" s="1" customFormat="1" ht="15" customHeight="1">
      <c r="B67" s="305"/>
      <c r="C67" s="311"/>
      <c r="D67" s="309" t="s">
        <v>1254</v>
      </c>
      <c r="E67" s="309"/>
      <c r="F67" s="309"/>
      <c r="G67" s="309"/>
      <c r="H67" s="309"/>
      <c r="I67" s="309"/>
      <c r="J67" s="309"/>
      <c r="K67" s="307"/>
    </row>
    <row r="68" s="1" customFormat="1" ht="15" customHeight="1">
      <c r="B68" s="305"/>
      <c r="C68" s="311"/>
      <c r="D68" s="309" t="s">
        <v>1255</v>
      </c>
      <c r="E68" s="309"/>
      <c r="F68" s="309"/>
      <c r="G68" s="309"/>
      <c r="H68" s="309"/>
      <c r="I68" s="309"/>
      <c r="J68" s="309"/>
      <c r="K68" s="307"/>
    </row>
    <row r="69" s="1" customFormat="1" ht="15" customHeight="1">
      <c r="B69" s="305"/>
      <c r="C69" s="311"/>
      <c r="D69" s="309" t="s">
        <v>1256</v>
      </c>
      <c r="E69" s="309"/>
      <c r="F69" s="309"/>
      <c r="G69" s="309"/>
      <c r="H69" s="309"/>
      <c r="I69" s="309"/>
      <c r="J69" s="309"/>
      <c r="K69" s="307"/>
    </row>
    <row r="70" s="1" customFormat="1" ht="15" customHeight="1">
      <c r="B70" s="305"/>
      <c r="C70" s="311"/>
      <c r="D70" s="309" t="s">
        <v>1257</v>
      </c>
      <c r="E70" s="309"/>
      <c r="F70" s="309"/>
      <c r="G70" s="309"/>
      <c r="H70" s="309"/>
      <c r="I70" s="309"/>
      <c r="J70" s="309"/>
      <c r="K70" s="307"/>
    </row>
    <row r="71" s="1" customFormat="1" ht="12.75" customHeight="1">
      <c r="B71" s="316"/>
      <c r="C71" s="317"/>
      <c r="D71" s="317"/>
      <c r="E71" s="317"/>
      <c r="F71" s="317"/>
      <c r="G71" s="317"/>
      <c r="H71" s="317"/>
      <c r="I71" s="317"/>
      <c r="J71" s="317"/>
      <c r="K71" s="318"/>
    </row>
    <row r="72" s="1" customFormat="1" ht="18.75" customHeight="1">
      <c r="B72" s="319"/>
      <c r="C72" s="319"/>
      <c r="D72" s="319"/>
      <c r="E72" s="319"/>
      <c r="F72" s="319"/>
      <c r="G72" s="319"/>
      <c r="H72" s="319"/>
      <c r="I72" s="319"/>
      <c r="J72" s="319"/>
      <c r="K72" s="320"/>
    </row>
    <row r="73" s="1" customFormat="1" ht="18.75" customHeight="1">
      <c r="B73" s="320"/>
      <c r="C73" s="320"/>
      <c r="D73" s="320"/>
      <c r="E73" s="320"/>
      <c r="F73" s="320"/>
      <c r="G73" s="320"/>
      <c r="H73" s="320"/>
      <c r="I73" s="320"/>
      <c r="J73" s="320"/>
      <c r="K73" s="320"/>
    </row>
    <row r="74" s="1" customFormat="1" ht="7.5" customHeight="1">
      <c r="B74" s="321"/>
      <c r="C74" s="322"/>
      <c r="D74" s="322"/>
      <c r="E74" s="322"/>
      <c r="F74" s="322"/>
      <c r="G74" s="322"/>
      <c r="H74" s="322"/>
      <c r="I74" s="322"/>
      <c r="J74" s="322"/>
      <c r="K74" s="323"/>
    </row>
    <row r="75" s="1" customFormat="1" ht="45" customHeight="1">
      <c r="B75" s="324"/>
      <c r="C75" s="325" t="s">
        <v>1258</v>
      </c>
      <c r="D75" s="325"/>
      <c r="E75" s="325"/>
      <c r="F75" s="325"/>
      <c r="G75" s="325"/>
      <c r="H75" s="325"/>
      <c r="I75" s="325"/>
      <c r="J75" s="325"/>
      <c r="K75" s="326"/>
    </row>
    <row r="76" s="1" customFormat="1" ht="17.25" customHeight="1">
      <c r="B76" s="324"/>
      <c r="C76" s="327" t="s">
        <v>1259</v>
      </c>
      <c r="D76" s="327"/>
      <c r="E76" s="327"/>
      <c r="F76" s="327" t="s">
        <v>1260</v>
      </c>
      <c r="G76" s="328"/>
      <c r="H76" s="327" t="s">
        <v>56</v>
      </c>
      <c r="I76" s="327" t="s">
        <v>59</v>
      </c>
      <c r="J76" s="327" t="s">
        <v>1261</v>
      </c>
      <c r="K76" s="326"/>
    </row>
    <row r="77" s="1" customFormat="1" ht="17.25" customHeight="1">
      <c r="B77" s="324"/>
      <c r="C77" s="329" t="s">
        <v>1262</v>
      </c>
      <c r="D77" s="329"/>
      <c r="E77" s="329"/>
      <c r="F77" s="330" t="s">
        <v>1263</v>
      </c>
      <c r="G77" s="331"/>
      <c r="H77" s="329"/>
      <c r="I77" s="329"/>
      <c r="J77" s="329" t="s">
        <v>1264</v>
      </c>
      <c r="K77" s="326"/>
    </row>
    <row r="78" s="1" customFormat="1" ht="5.25" customHeight="1">
      <c r="B78" s="324"/>
      <c r="C78" s="332"/>
      <c r="D78" s="332"/>
      <c r="E78" s="332"/>
      <c r="F78" s="332"/>
      <c r="G78" s="333"/>
      <c r="H78" s="332"/>
      <c r="I78" s="332"/>
      <c r="J78" s="332"/>
      <c r="K78" s="326"/>
    </row>
    <row r="79" s="1" customFormat="1" ht="15" customHeight="1">
      <c r="B79" s="324"/>
      <c r="C79" s="312" t="s">
        <v>55</v>
      </c>
      <c r="D79" s="332"/>
      <c r="E79" s="332"/>
      <c r="F79" s="334" t="s">
        <v>1265</v>
      </c>
      <c r="G79" s="333"/>
      <c r="H79" s="312" t="s">
        <v>1266</v>
      </c>
      <c r="I79" s="312" t="s">
        <v>1267</v>
      </c>
      <c r="J79" s="312">
        <v>20</v>
      </c>
      <c r="K79" s="326"/>
    </row>
    <row r="80" s="1" customFormat="1" ht="15" customHeight="1">
      <c r="B80" s="324"/>
      <c r="C80" s="312" t="s">
        <v>1268</v>
      </c>
      <c r="D80" s="312"/>
      <c r="E80" s="312"/>
      <c r="F80" s="334" t="s">
        <v>1265</v>
      </c>
      <c r="G80" s="333"/>
      <c r="H80" s="312" t="s">
        <v>1269</v>
      </c>
      <c r="I80" s="312" t="s">
        <v>1267</v>
      </c>
      <c r="J80" s="312">
        <v>120</v>
      </c>
      <c r="K80" s="326"/>
    </row>
    <row r="81" s="1" customFormat="1" ht="15" customHeight="1">
      <c r="B81" s="335"/>
      <c r="C81" s="312" t="s">
        <v>1270</v>
      </c>
      <c r="D81" s="312"/>
      <c r="E81" s="312"/>
      <c r="F81" s="334" t="s">
        <v>1271</v>
      </c>
      <c r="G81" s="333"/>
      <c r="H81" s="312" t="s">
        <v>1272</v>
      </c>
      <c r="I81" s="312" t="s">
        <v>1267</v>
      </c>
      <c r="J81" s="312">
        <v>50</v>
      </c>
      <c r="K81" s="326"/>
    </row>
    <row r="82" s="1" customFormat="1" ht="15" customHeight="1">
      <c r="B82" s="335"/>
      <c r="C82" s="312" t="s">
        <v>1273</v>
      </c>
      <c r="D82" s="312"/>
      <c r="E82" s="312"/>
      <c r="F82" s="334" t="s">
        <v>1265</v>
      </c>
      <c r="G82" s="333"/>
      <c r="H82" s="312" t="s">
        <v>1274</v>
      </c>
      <c r="I82" s="312" t="s">
        <v>1275</v>
      </c>
      <c r="J82" s="312"/>
      <c r="K82" s="326"/>
    </row>
    <row r="83" s="1" customFormat="1" ht="15" customHeight="1">
      <c r="B83" s="335"/>
      <c r="C83" s="336" t="s">
        <v>1276</v>
      </c>
      <c r="D83" s="336"/>
      <c r="E83" s="336"/>
      <c r="F83" s="337" t="s">
        <v>1271</v>
      </c>
      <c r="G83" s="336"/>
      <c r="H83" s="336" t="s">
        <v>1277</v>
      </c>
      <c r="I83" s="336" t="s">
        <v>1267</v>
      </c>
      <c r="J83" s="336">
        <v>15</v>
      </c>
      <c r="K83" s="326"/>
    </row>
    <row r="84" s="1" customFormat="1" ht="15" customHeight="1">
      <c r="B84" s="335"/>
      <c r="C84" s="336" t="s">
        <v>1278</v>
      </c>
      <c r="D84" s="336"/>
      <c r="E84" s="336"/>
      <c r="F84" s="337" t="s">
        <v>1271</v>
      </c>
      <c r="G84" s="336"/>
      <c r="H84" s="336" t="s">
        <v>1279</v>
      </c>
      <c r="I84" s="336" t="s">
        <v>1267</v>
      </c>
      <c r="J84" s="336">
        <v>15</v>
      </c>
      <c r="K84" s="326"/>
    </row>
    <row r="85" s="1" customFormat="1" ht="15" customHeight="1">
      <c r="B85" s="335"/>
      <c r="C85" s="336" t="s">
        <v>1280</v>
      </c>
      <c r="D85" s="336"/>
      <c r="E85" s="336"/>
      <c r="F85" s="337" t="s">
        <v>1271</v>
      </c>
      <c r="G85" s="336"/>
      <c r="H85" s="336" t="s">
        <v>1281</v>
      </c>
      <c r="I85" s="336" t="s">
        <v>1267</v>
      </c>
      <c r="J85" s="336">
        <v>20</v>
      </c>
      <c r="K85" s="326"/>
    </row>
    <row r="86" s="1" customFormat="1" ht="15" customHeight="1">
      <c r="B86" s="335"/>
      <c r="C86" s="336" t="s">
        <v>1282</v>
      </c>
      <c r="D86" s="336"/>
      <c r="E86" s="336"/>
      <c r="F86" s="337" t="s">
        <v>1271</v>
      </c>
      <c r="G86" s="336"/>
      <c r="H86" s="336" t="s">
        <v>1283</v>
      </c>
      <c r="I86" s="336" t="s">
        <v>1267</v>
      </c>
      <c r="J86" s="336">
        <v>20</v>
      </c>
      <c r="K86" s="326"/>
    </row>
    <row r="87" s="1" customFormat="1" ht="15" customHeight="1">
      <c r="B87" s="335"/>
      <c r="C87" s="312" t="s">
        <v>1284</v>
      </c>
      <c r="D87" s="312"/>
      <c r="E87" s="312"/>
      <c r="F87" s="334" t="s">
        <v>1271</v>
      </c>
      <c r="G87" s="333"/>
      <c r="H87" s="312" t="s">
        <v>1285</v>
      </c>
      <c r="I87" s="312" t="s">
        <v>1267</v>
      </c>
      <c r="J87" s="312">
        <v>50</v>
      </c>
      <c r="K87" s="326"/>
    </row>
    <row r="88" s="1" customFormat="1" ht="15" customHeight="1">
      <c r="B88" s="335"/>
      <c r="C88" s="312" t="s">
        <v>1286</v>
      </c>
      <c r="D88" s="312"/>
      <c r="E88" s="312"/>
      <c r="F88" s="334" t="s">
        <v>1271</v>
      </c>
      <c r="G88" s="333"/>
      <c r="H88" s="312" t="s">
        <v>1287</v>
      </c>
      <c r="I88" s="312" t="s">
        <v>1267</v>
      </c>
      <c r="J88" s="312">
        <v>20</v>
      </c>
      <c r="K88" s="326"/>
    </row>
    <row r="89" s="1" customFormat="1" ht="15" customHeight="1">
      <c r="B89" s="335"/>
      <c r="C89" s="312" t="s">
        <v>1288</v>
      </c>
      <c r="D89" s="312"/>
      <c r="E89" s="312"/>
      <c r="F89" s="334" t="s">
        <v>1271</v>
      </c>
      <c r="G89" s="333"/>
      <c r="H89" s="312" t="s">
        <v>1289</v>
      </c>
      <c r="I89" s="312" t="s">
        <v>1267</v>
      </c>
      <c r="J89" s="312">
        <v>20</v>
      </c>
      <c r="K89" s="326"/>
    </row>
    <row r="90" s="1" customFormat="1" ht="15" customHeight="1">
      <c r="B90" s="335"/>
      <c r="C90" s="312" t="s">
        <v>1290</v>
      </c>
      <c r="D90" s="312"/>
      <c r="E90" s="312"/>
      <c r="F90" s="334" t="s">
        <v>1271</v>
      </c>
      <c r="G90" s="333"/>
      <c r="H90" s="312" t="s">
        <v>1291</v>
      </c>
      <c r="I90" s="312" t="s">
        <v>1267</v>
      </c>
      <c r="J90" s="312">
        <v>50</v>
      </c>
      <c r="K90" s="326"/>
    </row>
    <row r="91" s="1" customFormat="1" ht="15" customHeight="1">
      <c r="B91" s="335"/>
      <c r="C91" s="312" t="s">
        <v>1292</v>
      </c>
      <c r="D91" s="312"/>
      <c r="E91" s="312"/>
      <c r="F91" s="334" t="s">
        <v>1271</v>
      </c>
      <c r="G91" s="333"/>
      <c r="H91" s="312" t="s">
        <v>1292</v>
      </c>
      <c r="I91" s="312" t="s">
        <v>1267</v>
      </c>
      <c r="J91" s="312">
        <v>50</v>
      </c>
      <c r="K91" s="326"/>
    </row>
    <row r="92" s="1" customFormat="1" ht="15" customHeight="1">
      <c r="B92" s="335"/>
      <c r="C92" s="312" t="s">
        <v>1293</v>
      </c>
      <c r="D92" s="312"/>
      <c r="E92" s="312"/>
      <c r="F92" s="334" t="s">
        <v>1271</v>
      </c>
      <c r="G92" s="333"/>
      <c r="H92" s="312" t="s">
        <v>1294</v>
      </c>
      <c r="I92" s="312" t="s">
        <v>1267</v>
      </c>
      <c r="J92" s="312">
        <v>255</v>
      </c>
      <c r="K92" s="326"/>
    </row>
    <row r="93" s="1" customFormat="1" ht="15" customHeight="1">
      <c r="B93" s="335"/>
      <c r="C93" s="312" t="s">
        <v>1295</v>
      </c>
      <c r="D93" s="312"/>
      <c r="E93" s="312"/>
      <c r="F93" s="334" t="s">
        <v>1265</v>
      </c>
      <c r="G93" s="333"/>
      <c r="H93" s="312" t="s">
        <v>1296</v>
      </c>
      <c r="I93" s="312" t="s">
        <v>1297</v>
      </c>
      <c r="J93" s="312"/>
      <c r="K93" s="326"/>
    </row>
    <row r="94" s="1" customFormat="1" ht="15" customHeight="1">
      <c r="B94" s="335"/>
      <c r="C94" s="312" t="s">
        <v>1298</v>
      </c>
      <c r="D94" s="312"/>
      <c r="E94" s="312"/>
      <c r="F94" s="334" t="s">
        <v>1265</v>
      </c>
      <c r="G94" s="333"/>
      <c r="H94" s="312" t="s">
        <v>1299</v>
      </c>
      <c r="I94" s="312" t="s">
        <v>1300</v>
      </c>
      <c r="J94" s="312"/>
      <c r="K94" s="326"/>
    </row>
    <row r="95" s="1" customFormat="1" ht="15" customHeight="1">
      <c r="B95" s="335"/>
      <c r="C95" s="312" t="s">
        <v>1301</v>
      </c>
      <c r="D95" s="312"/>
      <c r="E95" s="312"/>
      <c r="F95" s="334" t="s">
        <v>1265</v>
      </c>
      <c r="G95" s="333"/>
      <c r="H95" s="312" t="s">
        <v>1301</v>
      </c>
      <c r="I95" s="312" t="s">
        <v>1300</v>
      </c>
      <c r="J95" s="312"/>
      <c r="K95" s="326"/>
    </row>
    <row r="96" s="1" customFormat="1" ht="15" customHeight="1">
      <c r="B96" s="335"/>
      <c r="C96" s="312" t="s">
        <v>40</v>
      </c>
      <c r="D96" s="312"/>
      <c r="E96" s="312"/>
      <c r="F96" s="334" t="s">
        <v>1265</v>
      </c>
      <c r="G96" s="333"/>
      <c r="H96" s="312" t="s">
        <v>1302</v>
      </c>
      <c r="I96" s="312" t="s">
        <v>1300</v>
      </c>
      <c r="J96" s="312"/>
      <c r="K96" s="326"/>
    </row>
    <row r="97" s="1" customFormat="1" ht="15" customHeight="1">
      <c r="B97" s="335"/>
      <c r="C97" s="312" t="s">
        <v>50</v>
      </c>
      <c r="D97" s="312"/>
      <c r="E97" s="312"/>
      <c r="F97" s="334" t="s">
        <v>1265</v>
      </c>
      <c r="G97" s="333"/>
      <c r="H97" s="312" t="s">
        <v>1303</v>
      </c>
      <c r="I97" s="312" t="s">
        <v>1300</v>
      </c>
      <c r="J97" s="312"/>
      <c r="K97" s="326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</row>
    <row r="101" s="1" customFormat="1" ht="7.5" customHeight="1">
      <c r="B101" s="321"/>
      <c r="C101" s="322"/>
      <c r="D101" s="322"/>
      <c r="E101" s="322"/>
      <c r="F101" s="322"/>
      <c r="G101" s="322"/>
      <c r="H101" s="322"/>
      <c r="I101" s="322"/>
      <c r="J101" s="322"/>
      <c r="K101" s="323"/>
    </row>
    <row r="102" s="1" customFormat="1" ht="45" customHeight="1">
      <c r="B102" s="324"/>
      <c r="C102" s="325" t="s">
        <v>1304</v>
      </c>
      <c r="D102" s="325"/>
      <c r="E102" s="325"/>
      <c r="F102" s="325"/>
      <c r="G102" s="325"/>
      <c r="H102" s="325"/>
      <c r="I102" s="325"/>
      <c r="J102" s="325"/>
      <c r="K102" s="326"/>
    </row>
    <row r="103" s="1" customFormat="1" ht="17.25" customHeight="1">
      <c r="B103" s="324"/>
      <c r="C103" s="327" t="s">
        <v>1259</v>
      </c>
      <c r="D103" s="327"/>
      <c r="E103" s="327"/>
      <c r="F103" s="327" t="s">
        <v>1260</v>
      </c>
      <c r="G103" s="328"/>
      <c r="H103" s="327" t="s">
        <v>56</v>
      </c>
      <c r="I103" s="327" t="s">
        <v>59</v>
      </c>
      <c r="J103" s="327" t="s">
        <v>1261</v>
      </c>
      <c r="K103" s="326"/>
    </row>
    <row r="104" s="1" customFormat="1" ht="17.25" customHeight="1">
      <c r="B104" s="324"/>
      <c r="C104" s="329" t="s">
        <v>1262</v>
      </c>
      <c r="D104" s="329"/>
      <c r="E104" s="329"/>
      <c r="F104" s="330" t="s">
        <v>1263</v>
      </c>
      <c r="G104" s="331"/>
      <c r="H104" s="329"/>
      <c r="I104" s="329"/>
      <c r="J104" s="329" t="s">
        <v>1264</v>
      </c>
      <c r="K104" s="326"/>
    </row>
    <row r="105" s="1" customFormat="1" ht="5.25" customHeight="1">
      <c r="B105" s="324"/>
      <c r="C105" s="327"/>
      <c r="D105" s="327"/>
      <c r="E105" s="327"/>
      <c r="F105" s="327"/>
      <c r="G105" s="343"/>
      <c r="H105" s="327"/>
      <c r="I105" s="327"/>
      <c r="J105" s="327"/>
      <c r="K105" s="326"/>
    </row>
    <row r="106" s="1" customFormat="1" ht="15" customHeight="1">
      <c r="B106" s="324"/>
      <c r="C106" s="312" t="s">
        <v>55</v>
      </c>
      <c r="D106" s="332"/>
      <c r="E106" s="332"/>
      <c r="F106" s="334" t="s">
        <v>1265</v>
      </c>
      <c r="G106" s="343"/>
      <c r="H106" s="312" t="s">
        <v>1305</v>
      </c>
      <c r="I106" s="312" t="s">
        <v>1267</v>
      </c>
      <c r="J106" s="312">
        <v>20</v>
      </c>
      <c r="K106" s="326"/>
    </row>
    <row r="107" s="1" customFormat="1" ht="15" customHeight="1">
      <c r="B107" s="324"/>
      <c r="C107" s="312" t="s">
        <v>1268</v>
      </c>
      <c r="D107" s="312"/>
      <c r="E107" s="312"/>
      <c r="F107" s="334" t="s">
        <v>1265</v>
      </c>
      <c r="G107" s="312"/>
      <c r="H107" s="312" t="s">
        <v>1305</v>
      </c>
      <c r="I107" s="312" t="s">
        <v>1267</v>
      </c>
      <c r="J107" s="312">
        <v>120</v>
      </c>
      <c r="K107" s="326"/>
    </row>
    <row r="108" s="1" customFormat="1" ht="15" customHeight="1">
      <c r="B108" s="335"/>
      <c r="C108" s="312" t="s">
        <v>1270</v>
      </c>
      <c r="D108" s="312"/>
      <c r="E108" s="312"/>
      <c r="F108" s="334" t="s">
        <v>1271</v>
      </c>
      <c r="G108" s="312"/>
      <c r="H108" s="312" t="s">
        <v>1305</v>
      </c>
      <c r="I108" s="312" t="s">
        <v>1267</v>
      </c>
      <c r="J108" s="312">
        <v>50</v>
      </c>
      <c r="K108" s="326"/>
    </row>
    <row r="109" s="1" customFormat="1" ht="15" customHeight="1">
      <c r="B109" s="335"/>
      <c r="C109" s="312" t="s">
        <v>1273</v>
      </c>
      <c r="D109" s="312"/>
      <c r="E109" s="312"/>
      <c r="F109" s="334" t="s">
        <v>1265</v>
      </c>
      <c r="G109" s="312"/>
      <c r="H109" s="312" t="s">
        <v>1305</v>
      </c>
      <c r="I109" s="312" t="s">
        <v>1275</v>
      </c>
      <c r="J109" s="312"/>
      <c r="K109" s="326"/>
    </row>
    <row r="110" s="1" customFormat="1" ht="15" customHeight="1">
      <c r="B110" s="335"/>
      <c r="C110" s="312" t="s">
        <v>1284</v>
      </c>
      <c r="D110" s="312"/>
      <c r="E110" s="312"/>
      <c r="F110" s="334" t="s">
        <v>1271</v>
      </c>
      <c r="G110" s="312"/>
      <c r="H110" s="312" t="s">
        <v>1305</v>
      </c>
      <c r="I110" s="312" t="s">
        <v>1267</v>
      </c>
      <c r="J110" s="312">
        <v>50</v>
      </c>
      <c r="K110" s="326"/>
    </row>
    <row r="111" s="1" customFormat="1" ht="15" customHeight="1">
      <c r="B111" s="335"/>
      <c r="C111" s="312" t="s">
        <v>1292</v>
      </c>
      <c r="D111" s="312"/>
      <c r="E111" s="312"/>
      <c r="F111" s="334" t="s">
        <v>1271</v>
      </c>
      <c r="G111" s="312"/>
      <c r="H111" s="312" t="s">
        <v>1305</v>
      </c>
      <c r="I111" s="312" t="s">
        <v>1267</v>
      </c>
      <c r="J111" s="312">
        <v>50</v>
      </c>
      <c r="K111" s="326"/>
    </row>
    <row r="112" s="1" customFormat="1" ht="15" customHeight="1">
      <c r="B112" s="335"/>
      <c r="C112" s="312" t="s">
        <v>1290</v>
      </c>
      <c r="D112" s="312"/>
      <c r="E112" s="312"/>
      <c r="F112" s="334" t="s">
        <v>1271</v>
      </c>
      <c r="G112" s="312"/>
      <c r="H112" s="312" t="s">
        <v>1305</v>
      </c>
      <c r="I112" s="312" t="s">
        <v>1267</v>
      </c>
      <c r="J112" s="312">
        <v>50</v>
      </c>
      <c r="K112" s="326"/>
    </row>
    <row r="113" s="1" customFormat="1" ht="15" customHeight="1">
      <c r="B113" s="335"/>
      <c r="C113" s="312" t="s">
        <v>55</v>
      </c>
      <c r="D113" s="312"/>
      <c r="E113" s="312"/>
      <c r="F113" s="334" t="s">
        <v>1265</v>
      </c>
      <c r="G113" s="312"/>
      <c r="H113" s="312" t="s">
        <v>1306</v>
      </c>
      <c r="I113" s="312" t="s">
        <v>1267</v>
      </c>
      <c r="J113" s="312">
        <v>20</v>
      </c>
      <c r="K113" s="326"/>
    </row>
    <row r="114" s="1" customFormat="1" ht="15" customHeight="1">
      <c r="B114" s="335"/>
      <c r="C114" s="312" t="s">
        <v>1307</v>
      </c>
      <c r="D114" s="312"/>
      <c r="E114" s="312"/>
      <c r="F114" s="334" t="s">
        <v>1265</v>
      </c>
      <c r="G114" s="312"/>
      <c r="H114" s="312" t="s">
        <v>1308</v>
      </c>
      <c r="I114" s="312" t="s">
        <v>1267</v>
      </c>
      <c r="J114" s="312">
        <v>120</v>
      </c>
      <c r="K114" s="326"/>
    </row>
    <row r="115" s="1" customFormat="1" ht="15" customHeight="1">
      <c r="B115" s="335"/>
      <c r="C115" s="312" t="s">
        <v>40</v>
      </c>
      <c r="D115" s="312"/>
      <c r="E115" s="312"/>
      <c r="F115" s="334" t="s">
        <v>1265</v>
      </c>
      <c r="G115" s="312"/>
      <c r="H115" s="312" t="s">
        <v>1309</v>
      </c>
      <c r="I115" s="312" t="s">
        <v>1300</v>
      </c>
      <c r="J115" s="312"/>
      <c r="K115" s="326"/>
    </row>
    <row r="116" s="1" customFormat="1" ht="15" customHeight="1">
      <c r="B116" s="335"/>
      <c r="C116" s="312" t="s">
        <v>50</v>
      </c>
      <c r="D116" s="312"/>
      <c r="E116" s="312"/>
      <c r="F116" s="334" t="s">
        <v>1265</v>
      </c>
      <c r="G116" s="312"/>
      <c r="H116" s="312" t="s">
        <v>1310</v>
      </c>
      <c r="I116" s="312" t="s">
        <v>1300</v>
      </c>
      <c r="J116" s="312"/>
      <c r="K116" s="326"/>
    </row>
    <row r="117" s="1" customFormat="1" ht="15" customHeight="1">
      <c r="B117" s="335"/>
      <c r="C117" s="312" t="s">
        <v>59</v>
      </c>
      <c r="D117" s="312"/>
      <c r="E117" s="312"/>
      <c r="F117" s="334" t="s">
        <v>1265</v>
      </c>
      <c r="G117" s="312"/>
      <c r="H117" s="312" t="s">
        <v>1311</v>
      </c>
      <c r="I117" s="312" t="s">
        <v>1312</v>
      </c>
      <c r="J117" s="312"/>
      <c r="K117" s="326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09"/>
      <c r="D119" s="309"/>
      <c r="E119" s="309"/>
      <c r="F119" s="346"/>
      <c r="G119" s="309"/>
      <c r="H119" s="309"/>
      <c r="I119" s="309"/>
      <c r="J119" s="309"/>
      <c r="K119" s="345"/>
    </row>
    <row r="120" s="1" customFormat="1" ht="18.75" customHeight="1"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3" t="s">
        <v>1313</v>
      </c>
      <c r="D122" s="303"/>
      <c r="E122" s="303"/>
      <c r="F122" s="303"/>
      <c r="G122" s="303"/>
      <c r="H122" s="303"/>
      <c r="I122" s="303"/>
      <c r="J122" s="303"/>
      <c r="K122" s="351"/>
    </row>
    <row r="123" s="1" customFormat="1" ht="17.25" customHeight="1">
      <c r="B123" s="352"/>
      <c r="C123" s="327" t="s">
        <v>1259</v>
      </c>
      <c r="D123" s="327"/>
      <c r="E123" s="327"/>
      <c r="F123" s="327" t="s">
        <v>1260</v>
      </c>
      <c r="G123" s="328"/>
      <c r="H123" s="327" t="s">
        <v>56</v>
      </c>
      <c r="I123" s="327" t="s">
        <v>59</v>
      </c>
      <c r="J123" s="327" t="s">
        <v>1261</v>
      </c>
      <c r="K123" s="353"/>
    </row>
    <row r="124" s="1" customFormat="1" ht="17.25" customHeight="1">
      <c r="B124" s="352"/>
      <c r="C124" s="329" t="s">
        <v>1262</v>
      </c>
      <c r="D124" s="329"/>
      <c r="E124" s="329"/>
      <c r="F124" s="330" t="s">
        <v>1263</v>
      </c>
      <c r="G124" s="331"/>
      <c r="H124" s="329"/>
      <c r="I124" s="329"/>
      <c r="J124" s="329" t="s">
        <v>1264</v>
      </c>
      <c r="K124" s="353"/>
    </row>
    <row r="125" s="1" customFormat="1" ht="5.25" customHeight="1">
      <c r="B125" s="354"/>
      <c r="C125" s="332"/>
      <c r="D125" s="332"/>
      <c r="E125" s="332"/>
      <c r="F125" s="332"/>
      <c r="G125" s="312"/>
      <c r="H125" s="332"/>
      <c r="I125" s="332"/>
      <c r="J125" s="332"/>
      <c r="K125" s="355"/>
    </row>
    <row r="126" s="1" customFormat="1" ht="15" customHeight="1">
      <c r="B126" s="354"/>
      <c r="C126" s="312" t="s">
        <v>1268</v>
      </c>
      <c r="D126" s="332"/>
      <c r="E126" s="332"/>
      <c r="F126" s="334" t="s">
        <v>1265</v>
      </c>
      <c r="G126" s="312"/>
      <c r="H126" s="312" t="s">
        <v>1305</v>
      </c>
      <c r="I126" s="312" t="s">
        <v>1267</v>
      </c>
      <c r="J126" s="312">
        <v>120</v>
      </c>
      <c r="K126" s="356"/>
    </row>
    <row r="127" s="1" customFormat="1" ht="15" customHeight="1">
      <c r="B127" s="354"/>
      <c r="C127" s="312" t="s">
        <v>1314</v>
      </c>
      <c r="D127" s="312"/>
      <c r="E127" s="312"/>
      <c r="F127" s="334" t="s">
        <v>1265</v>
      </c>
      <c r="G127" s="312"/>
      <c r="H127" s="312" t="s">
        <v>1315</v>
      </c>
      <c r="I127" s="312" t="s">
        <v>1267</v>
      </c>
      <c r="J127" s="312" t="s">
        <v>1316</v>
      </c>
      <c r="K127" s="356"/>
    </row>
    <row r="128" s="1" customFormat="1" ht="15" customHeight="1">
      <c r="B128" s="354"/>
      <c r="C128" s="312" t="s">
        <v>1213</v>
      </c>
      <c r="D128" s="312"/>
      <c r="E128" s="312"/>
      <c r="F128" s="334" t="s">
        <v>1265</v>
      </c>
      <c r="G128" s="312"/>
      <c r="H128" s="312" t="s">
        <v>1317</v>
      </c>
      <c r="I128" s="312" t="s">
        <v>1267</v>
      </c>
      <c r="J128" s="312" t="s">
        <v>1316</v>
      </c>
      <c r="K128" s="356"/>
    </row>
    <row r="129" s="1" customFormat="1" ht="15" customHeight="1">
      <c r="B129" s="354"/>
      <c r="C129" s="312" t="s">
        <v>1276</v>
      </c>
      <c r="D129" s="312"/>
      <c r="E129" s="312"/>
      <c r="F129" s="334" t="s">
        <v>1271</v>
      </c>
      <c r="G129" s="312"/>
      <c r="H129" s="312" t="s">
        <v>1277</v>
      </c>
      <c r="I129" s="312" t="s">
        <v>1267</v>
      </c>
      <c r="J129" s="312">
        <v>15</v>
      </c>
      <c r="K129" s="356"/>
    </row>
    <row r="130" s="1" customFormat="1" ht="15" customHeight="1">
      <c r="B130" s="354"/>
      <c r="C130" s="336" t="s">
        <v>1278</v>
      </c>
      <c r="D130" s="336"/>
      <c r="E130" s="336"/>
      <c r="F130" s="337" t="s">
        <v>1271</v>
      </c>
      <c r="G130" s="336"/>
      <c r="H130" s="336" t="s">
        <v>1279</v>
      </c>
      <c r="I130" s="336" t="s">
        <v>1267</v>
      </c>
      <c r="J130" s="336">
        <v>15</v>
      </c>
      <c r="K130" s="356"/>
    </row>
    <row r="131" s="1" customFormat="1" ht="15" customHeight="1">
      <c r="B131" s="354"/>
      <c r="C131" s="336" t="s">
        <v>1280</v>
      </c>
      <c r="D131" s="336"/>
      <c r="E131" s="336"/>
      <c r="F131" s="337" t="s">
        <v>1271</v>
      </c>
      <c r="G131" s="336"/>
      <c r="H131" s="336" t="s">
        <v>1281</v>
      </c>
      <c r="I131" s="336" t="s">
        <v>1267</v>
      </c>
      <c r="J131" s="336">
        <v>20</v>
      </c>
      <c r="K131" s="356"/>
    </row>
    <row r="132" s="1" customFormat="1" ht="15" customHeight="1">
      <c r="B132" s="354"/>
      <c r="C132" s="336" t="s">
        <v>1282</v>
      </c>
      <c r="D132" s="336"/>
      <c r="E132" s="336"/>
      <c r="F132" s="337" t="s">
        <v>1271</v>
      </c>
      <c r="G132" s="336"/>
      <c r="H132" s="336" t="s">
        <v>1283</v>
      </c>
      <c r="I132" s="336" t="s">
        <v>1267</v>
      </c>
      <c r="J132" s="336">
        <v>20</v>
      </c>
      <c r="K132" s="356"/>
    </row>
    <row r="133" s="1" customFormat="1" ht="15" customHeight="1">
      <c r="B133" s="354"/>
      <c r="C133" s="312" t="s">
        <v>1270</v>
      </c>
      <c r="D133" s="312"/>
      <c r="E133" s="312"/>
      <c r="F133" s="334" t="s">
        <v>1271</v>
      </c>
      <c r="G133" s="312"/>
      <c r="H133" s="312" t="s">
        <v>1305</v>
      </c>
      <c r="I133" s="312" t="s">
        <v>1267</v>
      </c>
      <c r="J133" s="312">
        <v>50</v>
      </c>
      <c r="K133" s="356"/>
    </row>
    <row r="134" s="1" customFormat="1" ht="15" customHeight="1">
      <c r="B134" s="354"/>
      <c r="C134" s="312" t="s">
        <v>1284</v>
      </c>
      <c r="D134" s="312"/>
      <c r="E134" s="312"/>
      <c r="F134" s="334" t="s">
        <v>1271</v>
      </c>
      <c r="G134" s="312"/>
      <c r="H134" s="312" t="s">
        <v>1305</v>
      </c>
      <c r="I134" s="312" t="s">
        <v>1267</v>
      </c>
      <c r="J134" s="312">
        <v>50</v>
      </c>
      <c r="K134" s="356"/>
    </row>
    <row r="135" s="1" customFormat="1" ht="15" customHeight="1">
      <c r="B135" s="354"/>
      <c r="C135" s="312" t="s">
        <v>1290</v>
      </c>
      <c r="D135" s="312"/>
      <c r="E135" s="312"/>
      <c r="F135" s="334" t="s">
        <v>1271</v>
      </c>
      <c r="G135" s="312"/>
      <c r="H135" s="312" t="s">
        <v>1305</v>
      </c>
      <c r="I135" s="312" t="s">
        <v>1267</v>
      </c>
      <c r="J135" s="312">
        <v>50</v>
      </c>
      <c r="K135" s="356"/>
    </row>
    <row r="136" s="1" customFormat="1" ht="15" customHeight="1">
      <c r="B136" s="354"/>
      <c r="C136" s="312" t="s">
        <v>1292</v>
      </c>
      <c r="D136" s="312"/>
      <c r="E136" s="312"/>
      <c r="F136" s="334" t="s">
        <v>1271</v>
      </c>
      <c r="G136" s="312"/>
      <c r="H136" s="312" t="s">
        <v>1305</v>
      </c>
      <c r="I136" s="312" t="s">
        <v>1267</v>
      </c>
      <c r="J136" s="312">
        <v>50</v>
      </c>
      <c r="K136" s="356"/>
    </row>
    <row r="137" s="1" customFormat="1" ht="15" customHeight="1">
      <c r="B137" s="354"/>
      <c r="C137" s="312" t="s">
        <v>1293</v>
      </c>
      <c r="D137" s="312"/>
      <c r="E137" s="312"/>
      <c r="F137" s="334" t="s">
        <v>1271</v>
      </c>
      <c r="G137" s="312"/>
      <c r="H137" s="312" t="s">
        <v>1318</v>
      </c>
      <c r="I137" s="312" t="s">
        <v>1267</v>
      </c>
      <c r="J137" s="312">
        <v>255</v>
      </c>
      <c r="K137" s="356"/>
    </row>
    <row r="138" s="1" customFormat="1" ht="15" customHeight="1">
      <c r="B138" s="354"/>
      <c r="C138" s="312" t="s">
        <v>1295</v>
      </c>
      <c r="D138" s="312"/>
      <c r="E138" s="312"/>
      <c r="F138" s="334" t="s">
        <v>1265</v>
      </c>
      <c r="G138" s="312"/>
      <c r="H138" s="312" t="s">
        <v>1319</v>
      </c>
      <c r="I138" s="312" t="s">
        <v>1297</v>
      </c>
      <c r="J138" s="312"/>
      <c r="K138" s="356"/>
    </row>
    <row r="139" s="1" customFormat="1" ht="15" customHeight="1">
      <c r="B139" s="354"/>
      <c r="C139" s="312" t="s">
        <v>1298</v>
      </c>
      <c r="D139" s="312"/>
      <c r="E139" s="312"/>
      <c r="F139" s="334" t="s">
        <v>1265</v>
      </c>
      <c r="G139" s="312"/>
      <c r="H139" s="312" t="s">
        <v>1320</v>
      </c>
      <c r="I139" s="312" t="s">
        <v>1300</v>
      </c>
      <c r="J139" s="312"/>
      <c r="K139" s="356"/>
    </row>
    <row r="140" s="1" customFormat="1" ht="15" customHeight="1">
      <c r="B140" s="354"/>
      <c r="C140" s="312" t="s">
        <v>1301</v>
      </c>
      <c r="D140" s="312"/>
      <c r="E140" s="312"/>
      <c r="F140" s="334" t="s">
        <v>1265</v>
      </c>
      <c r="G140" s="312"/>
      <c r="H140" s="312" t="s">
        <v>1301</v>
      </c>
      <c r="I140" s="312" t="s">
        <v>1300</v>
      </c>
      <c r="J140" s="312"/>
      <c r="K140" s="356"/>
    </row>
    <row r="141" s="1" customFormat="1" ht="15" customHeight="1">
      <c r="B141" s="354"/>
      <c r="C141" s="312" t="s">
        <v>40</v>
      </c>
      <c r="D141" s="312"/>
      <c r="E141" s="312"/>
      <c r="F141" s="334" t="s">
        <v>1265</v>
      </c>
      <c r="G141" s="312"/>
      <c r="H141" s="312" t="s">
        <v>1321</v>
      </c>
      <c r="I141" s="312" t="s">
        <v>1300</v>
      </c>
      <c r="J141" s="312"/>
      <c r="K141" s="356"/>
    </row>
    <row r="142" s="1" customFormat="1" ht="15" customHeight="1">
      <c r="B142" s="354"/>
      <c r="C142" s="312" t="s">
        <v>1322</v>
      </c>
      <c r="D142" s="312"/>
      <c r="E142" s="312"/>
      <c r="F142" s="334" t="s">
        <v>1265</v>
      </c>
      <c r="G142" s="312"/>
      <c r="H142" s="312" t="s">
        <v>1323</v>
      </c>
      <c r="I142" s="312" t="s">
        <v>1300</v>
      </c>
      <c r="J142" s="312"/>
      <c r="K142" s="356"/>
    </row>
    <row r="143" s="1" customFormat="1" ht="15" customHeight="1">
      <c r="B143" s="357"/>
      <c r="C143" s="358"/>
      <c r="D143" s="358"/>
      <c r="E143" s="358"/>
      <c r="F143" s="358"/>
      <c r="G143" s="358"/>
      <c r="H143" s="358"/>
      <c r="I143" s="358"/>
      <c r="J143" s="358"/>
      <c r="K143" s="359"/>
    </row>
    <row r="144" s="1" customFormat="1" ht="18.75" customHeight="1">
      <c r="B144" s="309"/>
      <c r="C144" s="309"/>
      <c r="D144" s="309"/>
      <c r="E144" s="309"/>
      <c r="F144" s="346"/>
      <c r="G144" s="309"/>
      <c r="H144" s="309"/>
      <c r="I144" s="309"/>
      <c r="J144" s="309"/>
      <c r="K144" s="309"/>
    </row>
    <row r="145" s="1" customFormat="1" ht="18.75" customHeight="1"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</row>
    <row r="146" s="1" customFormat="1" ht="7.5" customHeight="1">
      <c r="B146" s="321"/>
      <c r="C146" s="322"/>
      <c r="D146" s="322"/>
      <c r="E146" s="322"/>
      <c r="F146" s="322"/>
      <c r="G146" s="322"/>
      <c r="H146" s="322"/>
      <c r="I146" s="322"/>
      <c r="J146" s="322"/>
      <c r="K146" s="323"/>
    </row>
    <row r="147" s="1" customFormat="1" ht="45" customHeight="1">
      <c r="B147" s="324"/>
      <c r="C147" s="325" t="s">
        <v>1324</v>
      </c>
      <c r="D147" s="325"/>
      <c r="E147" s="325"/>
      <c r="F147" s="325"/>
      <c r="G147" s="325"/>
      <c r="H147" s="325"/>
      <c r="I147" s="325"/>
      <c r="J147" s="325"/>
      <c r="K147" s="326"/>
    </row>
    <row r="148" s="1" customFormat="1" ht="17.25" customHeight="1">
      <c r="B148" s="324"/>
      <c r="C148" s="327" t="s">
        <v>1259</v>
      </c>
      <c r="D148" s="327"/>
      <c r="E148" s="327"/>
      <c r="F148" s="327" t="s">
        <v>1260</v>
      </c>
      <c r="G148" s="328"/>
      <c r="H148" s="327" t="s">
        <v>56</v>
      </c>
      <c r="I148" s="327" t="s">
        <v>59</v>
      </c>
      <c r="J148" s="327" t="s">
        <v>1261</v>
      </c>
      <c r="K148" s="326"/>
    </row>
    <row r="149" s="1" customFormat="1" ht="17.25" customHeight="1">
      <c r="B149" s="324"/>
      <c r="C149" s="329" t="s">
        <v>1262</v>
      </c>
      <c r="D149" s="329"/>
      <c r="E149" s="329"/>
      <c r="F149" s="330" t="s">
        <v>1263</v>
      </c>
      <c r="G149" s="331"/>
      <c r="H149" s="329"/>
      <c r="I149" s="329"/>
      <c r="J149" s="329" t="s">
        <v>1264</v>
      </c>
      <c r="K149" s="326"/>
    </row>
    <row r="150" s="1" customFormat="1" ht="5.25" customHeight="1">
      <c r="B150" s="335"/>
      <c r="C150" s="332"/>
      <c r="D150" s="332"/>
      <c r="E150" s="332"/>
      <c r="F150" s="332"/>
      <c r="G150" s="333"/>
      <c r="H150" s="332"/>
      <c r="I150" s="332"/>
      <c r="J150" s="332"/>
      <c r="K150" s="356"/>
    </row>
    <row r="151" s="1" customFormat="1" ht="15" customHeight="1">
      <c r="B151" s="335"/>
      <c r="C151" s="360" t="s">
        <v>1268</v>
      </c>
      <c r="D151" s="312"/>
      <c r="E151" s="312"/>
      <c r="F151" s="361" t="s">
        <v>1265</v>
      </c>
      <c r="G151" s="312"/>
      <c r="H151" s="360" t="s">
        <v>1305</v>
      </c>
      <c r="I151" s="360" t="s">
        <v>1267</v>
      </c>
      <c r="J151" s="360">
        <v>120</v>
      </c>
      <c r="K151" s="356"/>
    </row>
    <row r="152" s="1" customFormat="1" ht="15" customHeight="1">
      <c r="B152" s="335"/>
      <c r="C152" s="360" t="s">
        <v>1314</v>
      </c>
      <c r="D152" s="312"/>
      <c r="E152" s="312"/>
      <c r="F152" s="361" t="s">
        <v>1265</v>
      </c>
      <c r="G152" s="312"/>
      <c r="H152" s="360" t="s">
        <v>1325</v>
      </c>
      <c r="I152" s="360" t="s">
        <v>1267</v>
      </c>
      <c r="J152" s="360" t="s">
        <v>1316</v>
      </c>
      <c r="K152" s="356"/>
    </row>
    <row r="153" s="1" customFormat="1" ht="15" customHeight="1">
      <c r="B153" s="335"/>
      <c r="C153" s="360" t="s">
        <v>1213</v>
      </c>
      <c r="D153" s="312"/>
      <c r="E153" s="312"/>
      <c r="F153" s="361" t="s">
        <v>1265</v>
      </c>
      <c r="G153" s="312"/>
      <c r="H153" s="360" t="s">
        <v>1326</v>
      </c>
      <c r="I153" s="360" t="s">
        <v>1267</v>
      </c>
      <c r="J153" s="360" t="s">
        <v>1316</v>
      </c>
      <c r="K153" s="356"/>
    </row>
    <row r="154" s="1" customFormat="1" ht="15" customHeight="1">
      <c r="B154" s="335"/>
      <c r="C154" s="360" t="s">
        <v>1270</v>
      </c>
      <c r="D154" s="312"/>
      <c r="E154" s="312"/>
      <c r="F154" s="361" t="s">
        <v>1271</v>
      </c>
      <c r="G154" s="312"/>
      <c r="H154" s="360" t="s">
        <v>1305</v>
      </c>
      <c r="I154" s="360" t="s">
        <v>1267</v>
      </c>
      <c r="J154" s="360">
        <v>50</v>
      </c>
      <c r="K154" s="356"/>
    </row>
    <row r="155" s="1" customFormat="1" ht="15" customHeight="1">
      <c r="B155" s="335"/>
      <c r="C155" s="360" t="s">
        <v>1273</v>
      </c>
      <c r="D155" s="312"/>
      <c r="E155" s="312"/>
      <c r="F155" s="361" t="s">
        <v>1265</v>
      </c>
      <c r="G155" s="312"/>
      <c r="H155" s="360" t="s">
        <v>1305</v>
      </c>
      <c r="I155" s="360" t="s">
        <v>1275</v>
      </c>
      <c r="J155" s="360"/>
      <c r="K155" s="356"/>
    </row>
    <row r="156" s="1" customFormat="1" ht="15" customHeight="1">
      <c r="B156" s="335"/>
      <c r="C156" s="360" t="s">
        <v>1284</v>
      </c>
      <c r="D156" s="312"/>
      <c r="E156" s="312"/>
      <c r="F156" s="361" t="s">
        <v>1271</v>
      </c>
      <c r="G156" s="312"/>
      <c r="H156" s="360" t="s">
        <v>1305</v>
      </c>
      <c r="I156" s="360" t="s">
        <v>1267</v>
      </c>
      <c r="J156" s="360">
        <v>50</v>
      </c>
      <c r="K156" s="356"/>
    </row>
    <row r="157" s="1" customFormat="1" ht="15" customHeight="1">
      <c r="B157" s="335"/>
      <c r="C157" s="360" t="s">
        <v>1292</v>
      </c>
      <c r="D157" s="312"/>
      <c r="E157" s="312"/>
      <c r="F157" s="361" t="s">
        <v>1271</v>
      </c>
      <c r="G157" s="312"/>
      <c r="H157" s="360" t="s">
        <v>1305</v>
      </c>
      <c r="I157" s="360" t="s">
        <v>1267</v>
      </c>
      <c r="J157" s="360">
        <v>50</v>
      </c>
      <c r="K157" s="356"/>
    </row>
    <row r="158" s="1" customFormat="1" ht="15" customHeight="1">
      <c r="B158" s="335"/>
      <c r="C158" s="360" t="s">
        <v>1290</v>
      </c>
      <c r="D158" s="312"/>
      <c r="E158" s="312"/>
      <c r="F158" s="361" t="s">
        <v>1271</v>
      </c>
      <c r="G158" s="312"/>
      <c r="H158" s="360" t="s">
        <v>1305</v>
      </c>
      <c r="I158" s="360" t="s">
        <v>1267</v>
      </c>
      <c r="J158" s="360">
        <v>50</v>
      </c>
      <c r="K158" s="356"/>
    </row>
    <row r="159" s="1" customFormat="1" ht="15" customHeight="1">
      <c r="B159" s="335"/>
      <c r="C159" s="360" t="s">
        <v>98</v>
      </c>
      <c r="D159" s="312"/>
      <c r="E159" s="312"/>
      <c r="F159" s="361" t="s">
        <v>1265</v>
      </c>
      <c r="G159" s="312"/>
      <c r="H159" s="360" t="s">
        <v>1327</v>
      </c>
      <c r="I159" s="360" t="s">
        <v>1267</v>
      </c>
      <c r="J159" s="360" t="s">
        <v>1328</v>
      </c>
      <c r="K159" s="356"/>
    </row>
    <row r="160" s="1" customFormat="1" ht="15" customHeight="1">
      <c r="B160" s="335"/>
      <c r="C160" s="360" t="s">
        <v>1329</v>
      </c>
      <c r="D160" s="312"/>
      <c r="E160" s="312"/>
      <c r="F160" s="361" t="s">
        <v>1265</v>
      </c>
      <c r="G160" s="312"/>
      <c r="H160" s="360" t="s">
        <v>1330</v>
      </c>
      <c r="I160" s="360" t="s">
        <v>1300</v>
      </c>
      <c r="J160" s="360"/>
      <c r="K160" s="356"/>
    </row>
    <row r="161" s="1" customFormat="1" ht="15" customHeight="1">
      <c r="B161" s="362"/>
      <c r="C161" s="344"/>
      <c r="D161" s="344"/>
      <c r="E161" s="344"/>
      <c r="F161" s="344"/>
      <c r="G161" s="344"/>
      <c r="H161" s="344"/>
      <c r="I161" s="344"/>
      <c r="J161" s="344"/>
      <c r="K161" s="363"/>
    </row>
    <row r="162" s="1" customFormat="1" ht="18.75" customHeight="1">
      <c r="B162" s="309"/>
      <c r="C162" s="312"/>
      <c r="D162" s="312"/>
      <c r="E162" s="312"/>
      <c r="F162" s="334"/>
      <c r="G162" s="312"/>
      <c r="H162" s="312"/>
      <c r="I162" s="312"/>
      <c r="J162" s="312"/>
      <c r="K162" s="309"/>
    </row>
    <row r="163" s="1" customFormat="1" ht="18.75" customHeight="1"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</row>
    <row r="164" s="1" customFormat="1" ht="7.5" customHeight="1">
      <c r="B164" s="299"/>
      <c r="C164" s="300"/>
      <c r="D164" s="300"/>
      <c r="E164" s="300"/>
      <c r="F164" s="300"/>
      <c r="G164" s="300"/>
      <c r="H164" s="300"/>
      <c r="I164" s="300"/>
      <c r="J164" s="300"/>
      <c r="K164" s="301"/>
    </row>
    <row r="165" s="1" customFormat="1" ht="45" customHeight="1">
      <c r="B165" s="302"/>
      <c r="C165" s="303" t="s">
        <v>1331</v>
      </c>
      <c r="D165" s="303"/>
      <c r="E165" s="303"/>
      <c r="F165" s="303"/>
      <c r="G165" s="303"/>
      <c r="H165" s="303"/>
      <c r="I165" s="303"/>
      <c r="J165" s="303"/>
      <c r="K165" s="304"/>
    </row>
    <row r="166" s="1" customFormat="1" ht="17.25" customHeight="1">
      <c r="B166" s="302"/>
      <c r="C166" s="327" t="s">
        <v>1259</v>
      </c>
      <c r="D166" s="327"/>
      <c r="E166" s="327"/>
      <c r="F166" s="327" t="s">
        <v>1260</v>
      </c>
      <c r="G166" s="364"/>
      <c r="H166" s="365" t="s">
        <v>56</v>
      </c>
      <c r="I166" s="365" t="s">
        <v>59</v>
      </c>
      <c r="J166" s="327" t="s">
        <v>1261</v>
      </c>
      <c r="K166" s="304"/>
    </row>
    <row r="167" s="1" customFormat="1" ht="17.25" customHeight="1">
      <c r="B167" s="305"/>
      <c r="C167" s="329" t="s">
        <v>1262</v>
      </c>
      <c r="D167" s="329"/>
      <c r="E167" s="329"/>
      <c r="F167" s="330" t="s">
        <v>1263</v>
      </c>
      <c r="G167" s="366"/>
      <c r="H167" s="367"/>
      <c r="I167" s="367"/>
      <c r="J167" s="329" t="s">
        <v>1264</v>
      </c>
      <c r="K167" s="307"/>
    </row>
    <row r="168" s="1" customFormat="1" ht="5.25" customHeight="1">
      <c r="B168" s="335"/>
      <c r="C168" s="332"/>
      <c r="D168" s="332"/>
      <c r="E168" s="332"/>
      <c r="F168" s="332"/>
      <c r="G168" s="333"/>
      <c r="H168" s="332"/>
      <c r="I168" s="332"/>
      <c r="J168" s="332"/>
      <c r="K168" s="356"/>
    </row>
    <row r="169" s="1" customFormat="1" ht="15" customHeight="1">
      <c r="B169" s="335"/>
      <c r="C169" s="312" t="s">
        <v>1268</v>
      </c>
      <c r="D169" s="312"/>
      <c r="E169" s="312"/>
      <c r="F169" s="334" t="s">
        <v>1265</v>
      </c>
      <c r="G169" s="312"/>
      <c r="H169" s="312" t="s">
        <v>1305</v>
      </c>
      <c r="I169" s="312" t="s">
        <v>1267</v>
      </c>
      <c r="J169" s="312">
        <v>120</v>
      </c>
      <c r="K169" s="356"/>
    </row>
    <row r="170" s="1" customFormat="1" ht="15" customHeight="1">
      <c r="B170" s="335"/>
      <c r="C170" s="312" t="s">
        <v>1314</v>
      </c>
      <c r="D170" s="312"/>
      <c r="E170" s="312"/>
      <c r="F170" s="334" t="s">
        <v>1265</v>
      </c>
      <c r="G170" s="312"/>
      <c r="H170" s="312" t="s">
        <v>1315</v>
      </c>
      <c r="I170" s="312" t="s">
        <v>1267</v>
      </c>
      <c r="J170" s="312" t="s">
        <v>1316</v>
      </c>
      <c r="K170" s="356"/>
    </row>
    <row r="171" s="1" customFormat="1" ht="15" customHeight="1">
      <c r="B171" s="335"/>
      <c r="C171" s="312" t="s">
        <v>1213</v>
      </c>
      <c r="D171" s="312"/>
      <c r="E171" s="312"/>
      <c r="F171" s="334" t="s">
        <v>1265</v>
      </c>
      <c r="G171" s="312"/>
      <c r="H171" s="312" t="s">
        <v>1332</v>
      </c>
      <c r="I171" s="312" t="s">
        <v>1267</v>
      </c>
      <c r="J171" s="312" t="s">
        <v>1316</v>
      </c>
      <c r="K171" s="356"/>
    </row>
    <row r="172" s="1" customFormat="1" ht="15" customHeight="1">
      <c r="B172" s="335"/>
      <c r="C172" s="312" t="s">
        <v>1270</v>
      </c>
      <c r="D172" s="312"/>
      <c r="E172" s="312"/>
      <c r="F172" s="334" t="s">
        <v>1271</v>
      </c>
      <c r="G172" s="312"/>
      <c r="H172" s="312" t="s">
        <v>1332</v>
      </c>
      <c r="I172" s="312" t="s">
        <v>1267</v>
      </c>
      <c r="J172" s="312">
        <v>50</v>
      </c>
      <c r="K172" s="356"/>
    </row>
    <row r="173" s="1" customFormat="1" ht="15" customHeight="1">
      <c r="B173" s="335"/>
      <c r="C173" s="312" t="s">
        <v>1273</v>
      </c>
      <c r="D173" s="312"/>
      <c r="E173" s="312"/>
      <c r="F173" s="334" t="s">
        <v>1265</v>
      </c>
      <c r="G173" s="312"/>
      <c r="H173" s="312" t="s">
        <v>1332</v>
      </c>
      <c r="I173" s="312" t="s">
        <v>1275</v>
      </c>
      <c r="J173" s="312"/>
      <c r="K173" s="356"/>
    </row>
    <row r="174" s="1" customFormat="1" ht="15" customHeight="1">
      <c r="B174" s="335"/>
      <c r="C174" s="312" t="s">
        <v>1284</v>
      </c>
      <c r="D174" s="312"/>
      <c r="E174" s="312"/>
      <c r="F174" s="334" t="s">
        <v>1271</v>
      </c>
      <c r="G174" s="312"/>
      <c r="H174" s="312" t="s">
        <v>1332</v>
      </c>
      <c r="I174" s="312" t="s">
        <v>1267</v>
      </c>
      <c r="J174" s="312">
        <v>50</v>
      </c>
      <c r="K174" s="356"/>
    </row>
    <row r="175" s="1" customFormat="1" ht="15" customHeight="1">
      <c r="B175" s="335"/>
      <c r="C175" s="312" t="s">
        <v>1292</v>
      </c>
      <c r="D175" s="312"/>
      <c r="E175" s="312"/>
      <c r="F175" s="334" t="s">
        <v>1271</v>
      </c>
      <c r="G175" s="312"/>
      <c r="H175" s="312" t="s">
        <v>1332</v>
      </c>
      <c r="I175" s="312" t="s">
        <v>1267</v>
      </c>
      <c r="J175" s="312">
        <v>50</v>
      </c>
      <c r="K175" s="356"/>
    </row>
    <row r="176" s="1" customFormat="1" ht="15" customHeight="1">
      <c r="B176" s="335"/>
      <c r="C176" s="312" t="s">
        <v>1290</v>
      </c>
      <c r="D176" s="312"/>
      <c r="E176" s="312"/>
      <c r="F176" s="334" t="s">
        <v>1271</v>
      </c>
      <c r="G176" s="312"/>
      <c r="H176" s="312" t="s">
        <v>1332</v>
      </c>
      <c r="I176" s="312" t="s">
        <v>1267</v>
      </c>
      <c r="J176" s="312">
        <v>50</v>
      </c>
      <c r="K176" s="356"/>
    </row>
    <row r="177" s="1" customFormat="1" ht="15" customHeight="1">
      <c r="B177" s="335"/>
      <c r="C177" s="312" t="s">
        <v>111</v>
      </c>
      <c r="D177" s="312"/>
      <c r="E177" s="312"/>
      <c r="F177" s="334" t="s">
        <v>1265</v>
      </c>
      <c r="G177" s="312"/>
      <c r="H177" s="312" t="s">
        <v>1333</v>
      </c>
      <c r="I177" s="312" t="s">
        <v>1334</v>
      </c>
      <c r="J177" s="312"/>
      <c r="K177" s="356"/>
    </row>
    <row r="178" s="1" customFormat="1" ht="15" customHeight="1">
      <c r="B178" s="335"/>
      <c r="C178" s="312" t="s">
        <v>59</v>
      </c>
      <c r="D178" s="312"/>
      <c r="E178" s="312"/>
      <c r="F178" s="334" t="s">
        <v>1265</v>
      </c>
      <c r="G178" s="312"/>
      <c r="H178" s="312" t="s">
        <v>1335</v>
      </c>
      <c r="I178" s="312" t="s">
        <v>1336</v>
      </c>
      <c r="J178" s="312">
        <v>1</v>
      </c>
      <c r="K178" s="356"/>
    </row>
    <row r="179" s="1" customFormat="1" ht="15" customHeight="1">
      <c r="B179" s="335"/>
      <c r="C179" s="312" t="s">
        <v>55</v>
      </c>
      <c r="D179" s="312"/>
      <c r="E179" s="312"/>
      <c r="F179" s="334" t="s">
        <v>1265</v>
      </c>
      <c r="G179" s="312"/>
      <c r="H179" s="312" t="s">
        <v>1337</v>
      </c>
      <c r="I179" s="312" t="s">
        <v>1267</v>
      </c>
      <c r="J179" s="312">
        <v>20</v>
      </c>
      <c r="K179" s="356"/>
    </row>
    <row r="180" s="1" customFormat="1" ht="15" customHeight="1">
      <c r="B180" s="335"/>
      <c r="C180" s="312" t="s">
        <v>56</v>
      </c>
      <c r="D180" s="312"/>
      <c r="E180" s="312"/>
      <c r="F180" s="334" t="s">
        <v>1265</v>
      </c>
      <c r="G180" s="312"/>
      <c r="H180" s="312" t="s">
        <v>1338</v>
      </c>
      <c r="I180" s="312" t="s">
        <v>1267</v>
      </c>
      <c r="J180" s="312">
        <v>255</v>
      </c>
      <c r="K180" s="356"/>
    </row>
    <row r="181" s="1" customFormat="1" ht="15" customHeight="1">
      <c r="B181" s="335"/>
      <c r="C181" s="312" t="s">
        <v>112</v>
      </c>
      <c r="D181" s="312"/>
      <c r="E181" s="312"/>
      <c r="F181" s="334" t="s">
        <v>1265</v>
      </c>
      <c r="G181" s="312"/>
      <c r="H181" s="312" t="s">
        <v>1229</v>
      </c>
      <c r="I181" s="312" t="s">
        <v>1267</v>
      </c>
      <c r="J181" s="312">
        <v>10</v>
      </c>
      <c r="K181" s="356"/>
    </row>
    <row r="182" s="1" customFormat="1" ht="15" customHeight="1">
      <c r="B182" s="335"/>
      <c r="C182" s="312" t="s">
        <v>113</v>
      </c>
      <c r="D182" s="312"/>
      <c r="E182" s="312"/>
      <c r="F182" s="334" t="s">
        <v>1265</v>
      </c>
      <c r="G182" s="312"/>
      <c r="H182" s="312" t="s">
        <v>1339</v>
      </c>
      <c r="I182" s="312" t="s">
        <v>1300</v>
      </c>
      <c r="J182" s="312"/>
      <c r="K182" s="356"/>
    </row>
    <row r="183" s="1" customFormat="1" ht="15" customHeight="1">
      <c r="B183" s="335"/>
      <c r="C183" s="312" t="s">
        <v>1340</v>
      </c>
      <c r="D183" s="312"/>
      <c r="E183" s="312"/>
      <c r="F183" s="334" t="s">
        <v>1265</v>
      </c>
      <c r="G183" s="312"/>
      <c r="H183" s="312" t="s">
        <v>1341</v>
      </c>
      <c r="I183" s="312" t="s">
        <v>1300</v>
      </c>
      <c r="J183" s="312"/>
      <c r="K183" s="356"/>
    </row>
    <row r="184" s="1" customFormat="1" ht="15" customHeight="1">
      <c r="B184" s="335"/>
      <c r="C184" s="312" t="s">
        <v>1329</v>
      </c>
      <c r="D184" s="312"/>
      <c r="E184" s="312"/>
      <c r="F184" s="334" t="s">
        <v>1265</v>
      </c>
      <c r="G184" s="312"/>
      <c r="H184" s="312" t="s">
        <v>1342</v>
      </c>
      <c r="I184" s="312" t="s">
        <v>1300</v>
      </c>
      <c r="J184" s="312"/>
      <c r="K184" s="356"/>
    </row>
    <row r="185" s="1" customFormat="1" ht="15" customHeight="1">
      <c r="B185" s="335"/>
      <c r="C185" s="312" t="s">
        <v>115</v>
      </c>
      <c r="D185" s="312"/>
      <c r="E185" s="312"/>
      <c r="F185" s="334" t="s">
        <v>1271</v>
      </c>
      <c r="G185" s="312"/>
      <c r="H185" s="312" t="s">
        <v>1343</v>
      </c>
      <c r="I185" s="312" t="s">
        <v>1267</v>
      </c>
      <c r="J185" s="312">
        <v>50</v>
      </c>
      <c r="K185" s="356"/>
    </row>
    <row r="186" s="1" customFormat="1" ht="15" customHeight="1">
      <c r="B186" s="335"/>
      <c r="C186" s="312" t="s">
        <v>1344</v>
      </c>
      <c r="D186" s="312"/>
      <c r="E186" s="312"/>
      <c r="F186" s="334" t="s">
        <v>1271</v>
      </c>
      <c r="G186" s="312"/>
      <c r="H186" s="312" t="s">
        <v>1345</v>
      </c>
      <c r="I186" s="312" t="s">
        <v>1346</v>
      </c>
      <c r="J186" s="312"/>
      <c r="K186" s="356"/>
    </row>
    <row r="187" s="1" customFormat="1" ht="15" customHeight="1">
      <c r="B187" s="335"/>
      <c r="C187" s="312" t="s">
        <v>1347</v>
      </c>
      <c r="D187" s="312"/>
      <c r="E187" s="312"/>
      <c r="F187" s="334" t="s">
        <v>1271</v>
      </c>
      <c r="G187" s="312"/>
      <c r="H187" s="312" t="s">
        <v>1348</v>
      </c>
      <c r="I187" s="312" t="s">
        <v>1346</v>
      </c>
      <c r="J187" s="312"/>
      <c r="K187" s="356"/>
    </row>
    <row r="188" s="1" customFormat="1" ht="15" customHeight="1">
      <c r="B188" s="335"/>
      <c r="C188" s="312" t="s">
        <v>1349</v>
      </c>
      <c r="D188" s="312"/>
      <c r="E188" s="312"/>
      <c r="F188" s="334" t="s">
        <v>1271</v>
      </c>
      <c r="G188" s="312"/>
      <c r="H188" s="312" t="s">
        <v>1350</v>
      </c>
      <c r="I188" s="312" t="s">
        <v>1346</v>
      </c>
      <c r="J188" s="312"/>
      <c r="K188" s="356"/>
    </row>
    <row r="189" s="1" customFormat="1" ht="15" customHeight="1">
      <c r="B189" s="335"/>
      <c r="C189" s="368" t="s">
        <v>1351</v>
      </c>
      <c r="D189" s="312"/>
      <c r="E189" s="312"/>
      <c r="F189" s="334" t="s">
        <v>1271</v>
      </c>
      <c r="G189" s="312"/>
      <c r="H189" s="312" t="s">
        <v>1352</v>
      </c>
      <c r="I189" s="312" t="s">
        <v>1353</v>
      </c>
      <c r="J189" s="369" t="s">
        <v>1354</v>
      </c>
      <c r="K189" s="356"/>
    </row>
    <row r="190" s="1" customFormat="1" ht="15" customHeight="1">
      <c r="B190" s="335"/>
      <c r="C190" s="319" t="s">
        <v>44</v>
      </c>
      <c r="D190" s="312"/>
      <c r="E190" s="312"/>
      <c r="F190" s="334" t="s">
        <v>1265</v>
      </c>
      <c r="G190" s="312"/>
      <c r="H190" s="309" t="s">
        <v>1355</v>
      </c>
      <c r="I190" s="312" t="s">
        <v>1356</v>
      </c>
      <c r="J190" s="312"/>
      <c r="K190" s="356"/>
    </row>
    <row r="191" s="1" customFormat="1" ht="15" customHeight="1">
      <c r="B191" s="335"/>
      <c r="C191" s="319" t="s">
        <v>1357</v>
      </c>
      <c r="D191" s="312"/>
      <c r="E191" s="312"/>
      <c r="F191" s="334" t="s">
        <v>1265</v>
      </c>
      <c r="G191" s="312"/>
      <c r="H191" s="312" t="s">
        <v>1358</v>
      </c>
      <c r="I191" s="312" t="s">
        <v>1300</v>
      </c>
      <c r="J191" s="312"/>
      <c r="K191" s="356"/>
    </row>
    <row r="192" s="1" customFormat="1" ht="15" customHeight="1">
      <c r="B192" s="335"/>
      <c r="C192" s="319" t="s">
        <v>1359</v>
      </c>
      <c r="D192" s="312"/>
      <c r="E192" s="312"/>
      <c r="F192" s="334" t="s">
        <v>1265</v>
      </c>
      <c r="G192" s="312"/>
      <c r="H192" s="312" t="s">
        <v>1360</v>
      </c>
      <c r="I192" s="312" t="s">
        <v>1300</v>
      </c>
      <c r="J192" s="312"/>
      <c r="K192" s="356"/>
    </row>
    <row r="193" s="1" customFormat="1" ht="15" customHeight="1">
      <c r="B193" s="335"/>
      <c r="C193" s="319" t="s">
        <v>1361</v>
      </c>
      <c r="D193" s="312"/>
      <c r="E193" s="312"/>
      <c r="F193" s="334" t="s">
        <v>1271</v>
      </c>
      <c r="G193" s="312"/>
      <c r="H193" s="312" t="s">
        <v>1362</v>
      </c>
      <c r="I193" s="312" t="s">
        <v>1300</v>
      </c>
      <c r="J193" s="312"/>
      <c r="K193" s="356"/>
    </row>
    <row r="194" s="1" customFormat="1" ht="15" customHeight="1">
      <c r="B194" s="362"/>
      <c r="C194" s="370"/>
      <c r="D194" s="344"/>
      <c r="E194" s="344"/>
      <c r="F194" s="344"/>
      <c r="G194" s="344"/>
      <c r="H194" s="344"/>
      <c r="I194" s="344"/>
      <c r="J194" s="344"/>
      <c r="K194" s="363"/>
    </row>
    <row r="195" s="1" customFormat="1" ht="18.75" customHeight="1">
      <c r="B195" s="309"/>
      <c r="C195" s="312"/>
      <c r="D195" s="312"/>
      <c r="E195" s="312"/>
      <c r="F195" s="334"/>
      <c r="G195" s="312"/>
      <c r="H195" s="312"/>
      <c r="I195" s="312"/>
      <c r="J195" s="312"/>
      <c r="K195" s="309"/>
    </row>
    <row r="196" s="1" customFormat="1" ht="18.75" customHeight="1">
      <c r="B196" s="309"/>
      <c r="C196" s="312"/>
      <c r="D196" s="312"/>
      <c r="E196" s="312"/>
      <c r="F196" s="334"/>
      <c r="G196" s="312"/>
      <c r="H196" s="312"/>
      <c r="I196" s="312"/>
      <c r="J196" s="312"/>
      <c r="K196" s="309"/>
    </row>
    <row r="197" s="1" customFormat="1" ht="18.75" customHeight="1">
      <c r="B197" s="320"/>
      <c r="C197" s="320"/>
      <c r="D197" s="320"/>
      <c r="E197" s="320"/>
      <c r="F197" s="320"/>
      <c r="G197" s="320"/>
      <c r="H197" s="320"/>
      <c r="I197" s="320"/>
      <c r="J197" s="320"/>
      <c r="K197" s="320"/>
    </row>
    <row r="198" s="1" customFormat="1" ht="13.5">
      <c r="B198" s="299"/>
      <c r="C198" s="300"/>
      <c r="D198" s="300"/>
      <c r="E198" s="300"/>
      <c r="F198" s="300"/>
      <c r="G198" s="300"/>
      <c r="H198" s="300"/>
      <c r="I198" s="300"/>
      <c r="J198" s="300"/>
      <c r="K198" s="301"/>
    </row>
    <row r="199" s="1" customFormat="1" ht="21">
      <c r="B199" s="302"/>
      <c r="C199" s="303" t="s">
        <v>1363</v>
      </c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5.5" customHeight="1">
      <c r="B200" s="302"/>
      <c r="C200" s="371" t="s">
        <v>1364</v>
      </c>
      <c r="D200" s="371"/>
      <c r="E200" s="371"/>
      <c r="F200" s="371" t="s">
        <v>1365</v>
      </c>
      <c r="G200" s="372"/>
      <c r="H200" s="371" t="s">
        <v>1366</v>
      </c>
      <c r="I200" s="371"/>
      <c r="J200" s="371"/>
      <c r="K200" s="304"/>
    </row>
    <row r="201" s="1" customFormat="1" ht="5.25" customHeight="1">
      <c r="B201" s="335"/>
      <c r="C201" s="332"/>
      <c r="D201" s="332"/>
      <c r="E201" s="332"/>
      <c r="F201" s="332"/>
      <c r="G201" s="312"/>
      <c r="H201" s="332"/>
      <c r="I201" s="332"/>
      <c r="J201" s="332"/>
      <c r="K201" s="356"/>
    </row>
    <row r="202" s="1" customFormat="1" ht="15" customHeight="1">
      <c r="B202" s="335"/>
      <c r="C202" s="312" t="s">
        <v>1356</v>
      </c>
      <c r="D202" s="312"/>
      <c r="E202" s="312"/>
      <c r="F202" s="334" t="s">
        <v>45</v>
      </c>
      <c r="G202" s="312"/>
      <c r="H202" s="312" t="s">
        <v>1367</v>
      </c>
      <c r="I202" s="312"/>
      <c r="J202" s="312"/>
      <c r="K202" s="356"/>
    </row>
    <row r="203" s="1" customFormat="1" ht="15" customHeight="1">
      <c r="B203" s="335"/>
      <c r="C203" s="341"/>
      <c r="D203" s="312"/>
      <c r="E203" s="312"/>
      <c r="F203" s="334" t="s">
        <v>46</v>
      </c>
      <c r="G203" s="312"/>
      <c r="H203" s="312" t="s">
        <v>1368</v>
      </c>
      <c r="I203" s="312"/>
      <c r="J203" s="312"/>
      <c r="K203" s="356"/>
    </row>
    <row r="204" s="1" customFormat="1" ht="15" customHeight="1">
      <c r="B204" s="335"/>
      <c r="C204" s="341"/>
      <c r="D204" s="312"/>
      <c r="E204" s="312"/>
      <c r="F204" s="334" t="s">
        <v>49</v>
      </c>
      <c r="G204" s="312"/>
      <c r="H204" s="312" t="s">
        <v>1369</v>
      </c>
      <c r="I204" s="312"/>
      <c r="J204" s="312"/>
      <c r="K204" s="356"/>
    </row>
    <row r="205" s="1" customFormat="1" ht="15" customHeight="1">
      <c r="B205" s="335"/>
      <c r="C205" s="312"/>
      <c r="D205" s="312"/>
      <c r="E205" s="312"/>
      <c r="F205" s="334" t="s">
        <v>47</v>
      </c>
      <c r="G205" s="312"/>
      <c r="H205" s="312" t="s">
        <v>1370</v>
      </c>
      <c r="I205" s="312"/>
      <c r="J205" s="312"/>
      <c r="K205" s="356"/>
    </row>
    <row r="206" s="1" customFormat="1" ht="15" customHeight="1">
      <c r="B206" s="335"/>
      <c r="C206" s="312"/>
      <c r="D206" s="312"/>
      <c r="E206" s="312"/>
      <c r="F206" s="334" t="s">
        <v>48</v>
      </c>
      <c r="G206" s="312"/>
      <c r="H206" s="312" t="s">
        <v>1371</v>
      </c>
      <c r="I206" s="312"/>
      <c r="J206" s="312"/>
      <c r="K206" s="356"/>
    </row>
    <row r="207" s="1" customFormat="1" ht="15" customHeight="1">
      <c r="B207" s="335"/>
      <c r="C207" s="312"/>
      <c r="D207" s="312"/>
      <c r="E207" s="312"/>
      <c r="F207" s="334"/>
      <c r="G207" s="312"/>
      <c r="H207" s="312"/>
      <c r="I207" s="312"/>
      <c r="J207" s="312"/>
      <c r="K207" s="356"/>
    </row>
    <row r="208" s="1" customFormat="1" ht="15" customHeight="1">
      <c r="B208" s="335"/>
      <c r="C208" s="312" t="s">
        <v>1312</v>
      </c>
      <c r="D208" s="312"/>
      <c r="E208" s="312"/>
      <c r="F208" s="334" t="s">
        <v>81</v>
      </c>
      <c r="G208" s="312"/>
      <c r="H208" s="312" t="s">
        <v>1372</v>
      </c>
      <c r="I208" s="312"/>
      <c r="J208" s="312"/>
      <c r="K208" s="356"/>
    </row>
    <row r="209" s="1" customFormat="1" ht="15" customHeight="1">
      <c r="B209" s="335"/>
      <c r="C209" s="341"/>
      <c r="D209" s="312"/>
      <c r="E209" s="312"/>
      <c r="F209" s="334" t="s">
        <v>1209</v>
      </c>
      <c r="G209" s="312"/>
      <c r="H209" s="312" t="s">
        <v>1210</v>
      </c>
      <c r="I209" s="312"/>
      <c r="J209" s="312"/>
      <c r="K209" s="356"/>
    </row>
    <row r="210" s="1" customFormat="1" ht="15" customHeight="1">
      <c r="B210" s="335"/>
      <c r="C210" s="312"/>
      <c r="D210" s="312"/>
      <c r="E210" s="312"/>
      <c r="F210" s="334" t="s">
        <v>1207</v>
      </c>
      <c r="G210" s="312"/>
      <c r="H210" s="312" t="s">
        <v>1373</v>
      </c>
      <c r="I210" s="312"/>
      <c r="J210" s="312"/>
      <c r="K210" s="356"/>
    </row>
    <row r="211" s="1" customFormat="1" ht="15" customHeight="1">
      <c r="B211" s="373"/>
      <c r="C211" s="341"/>
      <c r="D211" s="341"/>
      <c r="E211" s="341"/>
      <c r="F211" s="334" t="s">
        <v>91</v>
      </c>
      <c r="G211" s="319"/>
      <c r="H211" s="360" t="s">
        <v>92</v>
      </c>
      <c r="I211" s="360"/>
      <c r="J211" s="360"/>
      <c r="K211" s="374"/>
    </row>
    <row r="212" s="1" customFormat="1" ht="15" customHeight="1">
      <c r="B212" s="373"/>
      <c r="C212" s="341"/>
      <c r="D212" s="341"/>
      <c r="E212" s="341"/>
      <c r="F212" s="334" t="s">
        <v>1211</v>
      </c>
      <c r="G212" s="319"/>
      <c r="H212" s="360" t="s">
        <v>1374</v>
      </c>
      <c r="I212" s="360"/>
      <c r="J212" s="360"/>
      <c r="K212" s="374"/>
    </row>
    <row r="213" s="1" customFormat="1" ht="15" customHeight="1">
      <c r="B213" s="373"/>
      <c r="C213" s="341"/>
      <c r="D213" s="341"/>
      <c r="E213" s="341"/>
      <c r="F213" s="375"/>
      <c r="G213" s="319"/>
      <c r="H213" s="376"/>
      <c r="I213" s="376"/>
      <c r="J213" s="376"/>
      <c r="K213" s="374"/>
    </row>
    <row r="214" s="1" customFormat="1" ht="15" customHeight="1">
      <c r="B214" s="373"/>
      <c r="C214" s="312" t="s">
        <v>1336</v>
      </c>
      <c r="D214" s="341"/>
      <c r="E214" s="341"/>
      <c r="F214" s="334">
        <v>1</v>
      </c>
      <c r="G214" s="319"/>
      <c r="H214" s="360" t="s">
        <v>1375</v>
      </c>
      <c r="I214" s="360"/>
      <c r="J214" s="360"/>
      <c r="K214" s="374"/>
    </row>
    <row r="215" s="1" customFormat="1" ht="15" customHeight="1">
      <c r="B215" s="373"/>
      <c r="C215" s="341"/>
      <c r="D215" s="341"/>
      <c r="E215" s="341"/>
      <c r="F215" s="334">
        <v>2</v>
      </c>
      <c r="G215" s="319"/>
      <c r="H215" s="360" t="s">
        <v>1376</v>
      </c>
      <c r="I215" s="360"/>
      <c r="J215" s="360"/>
      <c r="K215" s="374"/>
    </row>
    <row r="216" s="1" customFormat="1" ht="15" customHeight="1">
      <c r="B216" s="373"/>
      <c r="C216" s="341"/>
      <c r="D216" s="341"/>
      <c r="E216" s="341"/>
      <c r="F216" s="334">
        <v>3</v>
      </c>
      <c r="G216" s="319"/>
      <c r="H216" s="360" t="s">
        <v>1377</v>
      </c>
      <c r="I216" s="360"/>
      <c r="J216" s="360"/>
      <c r="K216" s="374"/>
    </row>
    <row r="217" s="1" customFormat="1" ht="15" customHeight="1">
      <c r="B217" s="373"/>
      <c r="C217" s="341"/>
      <c r="D217" s="341"/>
      <c r="E217" s="341"/>
      <c r="F217" s="334">
        <v>4</v>
      </c>
      <c r="G217" s="319"/>
      <c r="H217" s="360" t="s">
        <v>1378</v>
      </c>
      <c r="I217" s="360"/>
      <c r="J217" s="360"/>
      <c r="K217" s="374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Toshiba-PC\Toshiba</dc:creator>
  <cp:lastModifiedBy>Toshiba-PC\Toshiba</cp:lastModifiedBy>
  <dcterms:created xsi:type="dcterms:W3CDTF">2020-06-02T19:12:02Z</dcterms:created>
  <dcterms:modified xsi:type="dcterms:W3CDTF">2020-06-02T19:12:14Z</dcterms:modified>
</cp:coreProperties>
</file>